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2120" windowHeight="9120"/>
  </bookViews>
  <sheets>
    <sheet name="Sheet1" sheetId="1" r:id="rId1"/>
  </sheets>
  <definedNames>
    <definedName name="_xlnm._FilterDatabase" localSheetId="0" hidden="1">Sheet1!$A$45:$H$1737</definedName>
    <definedName name="_xlnm.Print_Area" localSheetId="0">Sheet1!$B$1:$H$1744</definedName>
    <definedName name="_xlnm.Print_Titles" localSheetId="0">Sheet1!$33:$35</definedName>
  </definedNames>
  <calcPr calcId="125725" fullCalcOnLoad="1"/>
</workbook>
</file>

<file path=xl/calcChain.xml><?xml version="1.0" encoding="utf-8"?>
<calcChain xmlns="http://schemas.openxmlformats.org/spreadsheetml/2006/main">
  <c r="H1260" i="1"/>
  <c r="H969"/>
  <c r="H971"/>
  <c r="H18"/>
  <c r="H1329"/>
  <c r="H1734"/>
  <c r="H1732"/>
  <c r="H1730"/>
  <c r="H1727"/>
  <c r="H1725"/>
  <c r="H1723"/>
  <c r="H1721"/>
  <c r="H1717"/>
  <c r="H1718"/>
  <c r="H1709"/>
  <c r="H1708"/>
  <c r="H1707"/>
  <c r="H1705"/>
  <c r="H1702"/>
  <c r="H1701"/>
  <c r="H1700"/>
  <c r="H1699"/>
  <c r="H1698"/>
  <c r="H1696"/>
  <c r="H1694"/>
  <c r="H1693"/>
  <c r="H1692"/>
  <c r="H1690"/>
  <c r="H1710"/>
  <c r="H1650"/>
  <c r="H1685"/>
  <c r="H1683"/>
  <c r="H1679"/>
  <c r="H1677"/>
  <c r="H1676"/>
  <c r="H1674"/>
  <c r="H1673"/>
  <c r="H1671"/>
  <c r="H1670"/>
  <c r="H1667"/>
  <c r="H1665"/>
  <c r="H1663"/>
  <c r="H1680"/>
  <c r="H1649"/>
  <c r="H1661"/>
  <c r="H1658"/>
  <c r="H1642"/>
  <c r="H1640"/>
  <c r="H1636"/>
  <c r="H1632"/>
  <c r="H1628"/>
  <c r="H1625"/>
  <c r="H1622"/>
  <c r="H1619"/>
  <c r="H1616"/>
  <c r="H1613"/>
  <c r="H1644"/>
  <c r="H1600"/>
  <c r="H1601"/>
  <c r="H27"/>
  <c r="H1608"/>
  <c r="H1605"/>
  <c r="H1592"/>
  <c r="H1591"/>
  <c r="H1589"/>
  <c r="H1587"/>
  <c r="H1584"/>
  <c r="H1581"/>
  <c r="H1578"/>
  <c r="H1574"/>
  <c r="H1571"/>
  <c r="H1570"/>
  <c r="H1594"/>
  <c r="H1567"/>
  <c r="H1564"/>
  <c r="H1555"/>
  <c r="H1553"/>
  <c r="H1550"/>
  <c r="H1547"/>
  <c r="H1544"/>
  <c r="H1541"/>
  <c r="H1539"/>
  <c r="H1534"/>
  <c r="H1533"/>
  <c r="H1532"/>
  <c r="H1530"/>
  <c r="H1529"/>
  <c r="H1526"/>
  <c r="H1523"/>
  <c r="H1520"/>
  <c r="H1517"/>
  <c r="H1513"/>
  <c r="H1510"/>
  <c r="H1507"/>
  <c r="H1504"/>
  <c r="H1498"/>
  <c r="H1497"/>
  <c r="H1558"/>
  <c r="H1433"/>
  <c r="H25"/>
  <c r="H1488"/>
  <c r="H1486"/>
  <c r="H1482"/>
  <c r="H1479"/>
  <c r="H1477"/>
  <c r="H1474"/>
  <c r="H1472"/>
  <c r="H1469"/>
  <c r="H1467"/>
  <c r="H1462"/>
  <c r="H1461"/>
  <c r="H1460"/>
  <c r="H1458"/>
  <c r="H1457"/>
  <c r="H1454"/>
  <c r="H1453"/>
  <c r="H1449"/>
  <c r="H1448"/>
  <c r="H1442"/>
  <c r="H1441"/>
  <c r="H1490"/>
  <c r="H1432"/>
  <c r="H1440"/>
  <c r="H1427"/>
  <c r="H1426"/>
  <c r="H1425"/>
  <c r="H1424"/>
  <c r="H1423"/>
  <c r="H1422"/>
  <c r="H1421"/>
  <c r="H1420"/>
  <c r="H1419"/>
  <c r="H1418"/>
  <c r="H1417"/>
  <c r="H1416"/>
  <c r="H1415"/>
  <c r="H1414"/>
  <c r="H1413"/>
  <c r="H1412"/>
  <c r="H1411"/>
  <c r="H1410"/>
  <c r="H1429"/>
  <c r="H1407"/>
  <c r="H1408"/>
  <c r="H20"/>
  <c r="H1400"/>
  <c r="H1398"/>
  <c r="H1397"/>
  <c r="H1396"/>
  <c r="H1395"/>
  <c r="H1392"/>
  <c r="H1388"/>
  <c r="H1386"/>
  <c r="H1384"/>
  <c r="H1382"/>
  <c r="H1380"/>
  <c r="H1378"/>
  <c r="H1376"/>
  <c r="H1374"/>
  <c r="H1364"/>
  <c r="H1360"/>
  <c r="H1359"/>
  <c r="H1401"/>
  <c r="H1274"/>
  <c r="H1355"/>
  <c r="H1354"/>
  <c r="H1353"/>
  <c r="H1352"/>
  <c r="H1351"/>
  <c r="H1347"/>
  <c r="H1346"/>
  <c r="H1344"/>
  <c r="H1343"/>
  <c r="H1342"/>
  <c r="H1341"/>
  <c r="H1340"/>
  <c r="H1339"/>
  <c r="H1337"/>
  <c r="H1336"/>
  <c r="H1334"/>
  <c r="H1356"/>
  <c r="H1273"/>
  <c r="H1325"/>
  <c r="H1323"/>
  <c r="H1321"/>
  <c r="H1319"/>
  <c r="H1318"/>
  <c r="H1317"/>
  <c r="H1315"/>
  <c r="H1314"/>
  <c r="H1330"/>
  <c r="H1272"/>
  <c r="H1276"/>
  <c r="H19"/>
  <c r="H21"/>
  <c r="H1313"/>
  <c r="H1312"/>
  <c r="H1311"/>
  <c r="H1305"/>
  <c r="H1303"/>
  <c r="H1301"/>
  <c r="H1300"/>
  <c r="H1297"/>
  <c r="H1296"/>
  <c r="H1295"/>
  <c r="H1294"/>
  <c r="H1293"/>
  <c r="H1292"/>
  <c r="H1291"/>
  <c r="H1290"/>
  <c r="H1287"/>
  <c r="H1286"/>
  <c r="H1285"/>
  <c r="H1283"/>
  <c r="H1282"/>
  <c r="H1306"/>
  <c r="H1264"/>
  <c r="H1265"/>
  <c r="H1259"/>
  <c r="H1258"/>
  <c r="H1257"/>
  <c r="H1256"/>
  <c r="H1255"/>
  <c r="H1254"/>
  <c r="H1253"/>
  <c r="H1252"/>
  <c r="H1251"/>
  <c r="H1250"/>
  <c r="H1249"/>
  <c r="H1245"/>
  <c r="H1244"/>
  <c r="H1243"/>
  <c r="H1242"/>
  <c r="H1241"/>
  <c r="H1240"/>
  <c r="H1238"/>
  <c r="H1237"/>
  <c r="H1235"/>
  <c r="H1234"/>
  <c r="H1230"/>
  <c r="H1229"/>
  <c r="H1228"/>
  <c r="H1226"/>
  <c r="H1225"/>
  <c r="H1224"/>
  <c r="H1223"/>
  <c r="H1222"/>
  <c r="H1221"/>
  <c r="H1220"/>
  <c r="H1219"/>
  <c r="H1217"/>
  <c r="H1216"/>
  <c r="H1214"/>
  <c r="H1213"/>
  <c r="H1212"/>
  <c r="H1211"/>
  <c r="H1231"/>
  <c r="H967"/>
  <c r="H1210"/>
  <c r="H1209"/>
  <c r="H1208"/>
  <c r="H1204"/>
  <c r="H1205"/>
  <c r="H966"/>
  <c r="H1203"/>
  <c r="H1202"/>
  <c r="H1198"/>
  <c r="H1197"/>
  <c r="H1196"/>
  <c r="H1195"/>
  <c r="H1194"/>
  <c r="H1193"/>
  <c r="H1199"/>
  <c r="H965"/>
  <c r="H1192"/>
  <c r="H1188"/>
  <c r="H1187"/>
  <c r="H1186"/>
  <c r="H1184"/>
  <c r="H1183"/>
  <c r="H1182"/>
  <c r="H1180"/>
  <c r="H1189"/>
  <c r="H964"/>
  <c r="H1179"/>
  <c r="H1178"/>
  <c r="H1170"/>
  <c r="H1169"/>
  <c r="H1168"/>
  <c r="H1167"/>
  <c r="H1166"/>
  <c r="H1165"/>
  <c r="H1164"/>
  <c r="H1163"/>
  <c r="H1162"/>
  <c r="H1160"/>
  <c r="H1159"/>
  <c r="H1157"/>
  <c r="H1156"/>
  <c r="H1155"/>
  <c r="H1154"/>
  <c r="H1152"/>
  <c r="H1151"/>
  <c r="H1150"/>
  <c r="H1149"/>
  <c r="H1148"/>
  <c r="H1147"/>
  <c r="H1146"/>
  <c r="H1144"/>
  <c r="H1143"/>
  <c r="H1142"/>
  <c r="H1141"/>
  <c r="H1140"/>
  <c r="H1138"/>
  <c r="H1137"/>
  <c r="H1136"/>
  <c r="H1135"/>
  <c r="H1134"/>
  <c r="H1133"/>
  <c r="H1132"/>
  <c r="H1130"/>
  <c r="H1129"/>
  <c r="H1128"/>
  <c r="H1126"/>
  <c r="H1125"/>
  <c r="H1124"/>
  <c r="H1122"/>
  <c r="H1121"/>
  <c r="H1120"/>
  <c r="H1119"/>
  <c r="H1117"/>
  <c r="H1116"/>
  <c r="H1115"/>
  <c r="H1114"/>
  <c r="H1113"/>
  <c r="H1111"/>
  <c r="H1110"/>
  <c r="H1109"/>
  <c r="H1107"/>
  <c r="H1106"/>
  <c r="H1105"/>
  <c r="H1104"/>
  <c r="H1103"/>
  <c r="H1102"/>
  <c r="H1174"/>
  <c r="H963"/>
  <c r="H1097"/>
  <c r="H1096"/>
  <c r="H1095"/>
  <c r="H1093"/>
  <c r="H1092"/>
  <c r="H1091"/>
  <c r="H1089"/>
  <c r="H1088"/>
  <c r="H1087"/>
  <c r="H1086"/>
  <c r="H1085"/>
  <c r="H1084"/>
  <c r="H1082"/>
  <c r="H1081"/>
  <c r="H1080"/>
  <c r="H1078"/>
  <c r="H1077"/>
  <c r="H1076"/>
  <c r="H1074"/>
  <c r="H1073"/>
  <c r="H1072"/>
  <c r="H1070"/>
  <c r="H1069"/>
  <c r="H1068"/>
  <c r="H1098"/>
  <c r="H962"/>
  <c r="H1063"/>
  <c r="H1062"/>
  <c r="H1061"/>
  <c r="H1059"/>
  <c r="H1057"/>
  <c r="H1056"/>
  <c r="H1055"/>
  <c r="H1054"/>
  <c r="H1064"/>
  <c r="H961"/>
  <c r="H1049"/>
  <c r="H1048"/>
  <c r="H1047"/>
  <c r="H1046"/>
  <c r="H1045"/>
  <c r="H1043"/>
  <c r="H1042"/>
  <c r="H1041"/>
  <c r="H1040"/>
  <c r="H1039"/>
  <c r="H1037"/>
  <c r="H1036"/>
  <c r="H1035"/>
  <c r="H1034"/>
  <c r="H1033"/>
  <c r="H1032"/>
  <c r="H1030"/>
  <c r="H1029"/>
  <c r="H1028"/>
  <c r="H1027"/>
  <c r="H1050"/>
  <c r="H960"/>
  <c r="H1026"/>
  <c r="H1025"/>
  <c r="H1023"/>
  <c r="H1019"/>
  <c r="H1017"/>
  <c r="H1015"/>
  <c r="H1013"/>
  <c r="H1011"/>
  <c r="H1009"/>
  <c r="H1007"/>
  <c r="H1005"/>
  <c r="H1003"/>
  <c r="H1001"/>
  <c r="H999"/>
  <c r="H997"/>
  <c r="H995"/>
  <c r="H993"/>
  <c r="H991"/>
  <c r="H989"/>
  <c r="H1020"/>
  <c r="H959"/>
  <c r="H984"/>
  <c r="H983"/>
  <c r="H982"/>
  <c r="H981"/>
  <c r="H979"/>
  <c r="H985"/>
  <c r="H958"/>
  <c r="H975"/>
  <c r="H976"/>
  <c r="H957"/>
  <c r="H950"/>
  <c r="H951"/>
  <c r="H912"/>
  <c r="H949"/>
  <c r="H945"/>
  <c r="H946"/>
  <c r="H911"/>
  <c r="H944"/>
  <c r="H939"/>
  <c r="H938"/>
  <c r="H937"/>
  <c r="H936"/>
  <c r="H935"/>
  <c r="H934"/>
  <c r="H933"/>
  <c r="H941"/>
  <c r="H910"/>
  <c r="H928"/>
  <c r="H927"/>
  <c r="H926"/>
  <c r="H925"/>
  <c r="H929"/>
  <c r="H909"/>
  <c r="H919"/>
  <c r="H918"/>
  <c r="H917"/>
  <c r="H916"/>
  <c r="H920"/>
  <c r="H908"/>
  <c r="H901"/>
  <c r="H897"/>
  <c r="H894"/>
  <c r="H893"/>
  <c r="H889"/>
  <c r="H885"/>
  <c r="H882"/>
  <c r="H881"/>
  <c r="H877"/>
  <c r="H874"/>
  <c r="H871"/>
  <c r="H870"/>
  <c r="H869"/>
  <c r="H868"/>
  <c r="H864"/>
  <c r="H863"/>
  <c r="H862"/>
  <c r="H861"/>
  <c r="H855"/>
  <c r="H847"/>
  <c r="H846"/>
  <c r="H845"/>
  <c r="H844"/>
  <c r="H843"/>
  <c r="H842"/>
  <c r="H841"/>
  <c r="H836"/>
  <c r="H835"/>
  <c r="H834"/>
  <c r="H833"/>
  <c r="H832"/>
  <c r="H831"/>
  <c r="H823"/>
  <c r="H825"/>
  <c r="H816"/>
  <c r="H813"/>
  <c r="H810"/>
  <c r="H807"/>
  <c r="H806"/>
  <c r="H805"/>
  <c r="H801"/>
  <c r="H798"/>
  <c r="H794"/>
  <c r="H792"/>
  <c r="H790"/>
  <c r="H789"/>
  <c r="H788"/>
  <c r="H785"/>
  <c r="H784"/>
  <c r="H783"/>
  <c r="H782"/>
  <c r="H818"/>
  <c r="H773"/>
  <c r="H764"/>
  <c r="H763"/>
  <c r="H761"/>
  <c r="H760"/>
  <c r="H765"/>
  <c r="H681"/>
  <c r="H759"/>
  <c r="H745"/>
  <c r="H756"/>
  <c r="H680"/>
  <c r="H744"/>
  <c r="H740"/>
  <c r="H739"/>
  <c r="H738"/>
  <c r="H741"/>
  <c r="H679"/>
  <c r="H737"/>
  <c r="H736"/>
  <c r="H732"/>
  <c r="H730"/>
  <c r="H733"/>
  <c r="H678"/>
  <c r="H726"/>
  <c r="H724"/>
  <c r="H723"/>
  <c r="H722"/>
  <c r="H727"/>
  <c r="H677"/>
  <c r="H720"/>
  <c r="H719"/>
  <c r="H714"/>
  <c r="H712"/>
  <c r="H711"/>
  <c r="H710"/>
  <c r="H709"/>
  <c r="H708"/>
  <c r="H706"/>
  <c r="H705"/>
  <c r="H704"/>
  <c r="H703"/>
  <c r="H715"/>
  <c r="H676"/>
  <c r="H702"/>
  <c r="H688"/>
  <c r="H697"/>
  <c r="H675"/>
  <c r="H666"/>
  <c r="H660"/>
  <c r="H658"/>
  <c r="H653"/>
  <c r="H651"/>
  <c r="H649"/>
  <c r="H646"/>
  <c r="H668"/>
  <c r="H360"/>
  <c r="H635"/>
  <c r="H633"/>
  <c r="H631"/>
  <c r="H629"/>
  <c r="H626"/>
  <c r="H622"/>
  <c r="H619"/>
  <c r="H615"/>
  <c r="H613"/>
  <c r="H611"/>
  <c r="H609"/>
  <c r="H608"/>
  <c r="H607"/>
  <c r="H606"/>
  <c r="H605"/>
  <c r="H604"/>
  <c r="H601"/>
  <c r="H600"/>
  <c r="H599"/>
  <c r="H596"/>
  <c r="H594"/>
  <c r="H637"/>
  <c r="H359"/>
  <c r="H588"/>
  <c r="H586"/>
  <c r="H585"/>
  <c r="H584"/>
  <c r="H581"/>
  <c r="H580"/>
  <c r="H579"/>
  <c r="H578"/>
  <c r="H575"/>
  <c r="H574"/>
  <c r="H573"/>
  <c r="H572"/>
  <c r="H569"/>
  <c r="H567"/>
  <c r="H564"/>
  <c r="H556"/>
  <c r="H590"/>
  <c r="H358"/>
  <c r="H547"/>
  <c r="H534"/>
  <c r="H531"/>
  <c r="H528"/>
  <c r="H527"/>
  <c r="H524"/>
  <c r="H521"/>
  <c r="H520"/>
  <c r="H517"/>
  <c r="H516"/>
  <c r="H513"/>
  <c r="H512"/>
  <c r="H509"/>
  <c r="H508"/>
  <c r="H507"/>
  <c r="H506"/>
  <c r="H503"/>
  <c r="H502"/>
  <c r="H499"/>
  <c r="H498"/>
  <c r="H497"/>
  <c r="H496"/>
  <c r="H495"/>
  <c r="H494"/>
  <c r="H493"/>
  <c r="H490"/>
  <c r="H489"/>
  <c r="H536"/>
  <c r="H357"/>
  <c r="H483"/>
  <c r="H481"/>
  <c r="H479"/>
  <c r="H478"/>
  <c r="H476"/>
  <c r="H472"/>
  <c r="H471"/>
  <c r="H470"/>
  <c r="H467"/>
  <c r="H465"/>
  <c r="H463"/>
  <c r="H461"/>
  <c r="H457"/>
  <c r="H455"/>
  <c r="H453"/>
  <c r="H451"/>
  <c r="H449"/>
  <c r="H448"/>
  <c r="H447"/>
  <c r="H444"/>
  <c r="H443"/>
  <c r="H440"/>
  <c r="H439"/>
  <c r="H432"/>
  <c r="H429"/>
  <c r="H427"/>
  <c r="H425"/>
  <c r="H422"/>
  <c r="H420"/>
  <c r="H418"/>
  <c r="H416"/>
  <c r="H414"/>
  <c r="H412"/>
  <c r="H408"/>
  <c r="H406"/>
  <c r="H404"/>
  <c r="H402"/>
  <c r="H400"/>
  <c r="H397"/>
  <c r="H395"/>
  <c r="H393"/>
  <c r="H390"/>
  <c r="H388"/>
  <c r="H386"/>
  <c r="H383"/>
  <c r="H382"/>
  <c r="H379"/>
  <c r="H376"/>
  <c r="H372"/>
  <c r="H434"/>
  <c r="H355"/>
  <c r="H370"/>
  <c r="H368"/>
  <c r="H365"/>
  <c r="H346"/>
  <c r="H344"/>
  <c r="H340"/>
  <c r="H338"/>
  <c r="H327"/>
  <c r="H348"/>
  <c r="H198"/>
  <c r="H318"/>
  <c r="H316"/>
  <c r="H310"/>
  <c r="H308"/>
  <c r="H312"/>
  <c r="H196"/>
  <c r="H302"/>
  <c r="H300"/>
  <c r="H291"/>
  <c r="H289"/>
  <c r="H282"/>
  <c r="H276"/>
  <c r="H274"/>
  <c r="H278"/>
  <c r="H194"/>
  <c r="H266"/>
  <c r="H261"/>
  <c r="H259"/>
  <c r="H254"/>
  <c r="H250"/>
  <c r="H246"/>
  <c r="H244"/>
  <c r="H242"/>
  <c r="H240"/>
  <c r="H238"/>
  <c r="H236"/>
  <c r="H228"/>
  <c r="H226"/>
  <c r="H230"/>
  <c r="H192"/>
  <c r="H222"/>
  <c r="H216"/>
  <c r="H218"/>
  <c r="H191"/>
  <c r="H214"/>
  <c r="H212"/>
  <c r="H204"/>
  <c r="H206"/>
  <c r="H190"/>
  <c r="H199"/>
  <c r="H184"/>
  <c r="H181"/>
  <c r="H178"/>
  <c r="H43"/>
  <c r="H175"/>
  <c r="H172"/>
  <c r="H170"/>
  <c r="H42"/>
  <c r="H44"/>
  <c r="H168"/>
  <c r="H166"/>
  <c r="H164"/>
  <c r="H162"/>
  <c r="H160"/>
  <c r="H157"/>
  <c r="H155"/>
  <c r="H152"/>
  <c r="H149"/>
  <c r="H147"/>
  <c r="H145"/>
  <c r="H143"/>
  <c r="H142"/>
  <c r="H139"/>
  <c r="H137"/>
  <c r="H135"/>
  <c r="H133"/>
  <c r="H130"/>
  <c r="H126"/>
  <c r="H124"/>
  <c r="H122"/>
  <c r="H120"/>
  <c r="H117"/>
  <c r="H114"/>
  <c r="H111"/>
  <c r="H108"/>
  <c r="H105"/>
  <c r="H102"/>
  <c r="H99"/>
  <c r="H40"/>
  <c r="H95"/>
  <c r="H93"/>
  <c r="H92"/>
  <c r="H90"/>
  <c r="H88"/>
  <c r="H86"/>
  <c r="H83"/>
  <c r="H81"/>
  <c r="H78"/>
  <c r="H75"/>
  <c r="H71"/>
  <c r="H69"/>
  <c r="H67"/>
  <c r="H64"/>
  <c r="H61"/>
  <c r="H59"/>
  <c r="H39"/>
  <c r="H57"/>
  <c r="H54"/>
  <c r="H52"/>
  <c r="H50"/>
  <c r="H38"/>
  <c r="H48"/>
  <c r="B33"/>
  <c r="H293"/>
  <c r="H195"/>
  <c r="H1246"/>
  <c r="H968"/>
  <c r="H1735"/>
  <c r="H1652"/>
  <c r="H41"/>
  <c r="H268"/>
  <c r="H193"/>
  <c r="H320"/>
  <c r="H197"/>
  <c r="H485"/>
  <c r="H356"/>
  <c r="H902"/>
  <c r="H775"/>
  <c r="H970"/>
  <c r="H1271"/>
  <c r="H24"/>
  <c r="H1435"/>
  <c r="H1596"/>
  <c r="H1434"/>
  <c r="H26"/>
  <c r="H10"/>
  <c r="H350"/>
  <c r="H362"/>
  <c r="H683"/>
  <c r="H776"/>
  <c r="H16"/>
  <c r="H904"/>
  <c r="H774"/>
  <c r="H913"/>
  <c r="H1651"/>
  <c r="H1653"/>
  <c r="H28"/>
  <c r="H1737"/>
  <c r="H953"/>
  <c r="H17"/>
  <c r="H14"/>
  <c r="H670"/>
  <c r="H768"/>
  <c r="H15"/>
  <c r="H29"/>
  <c r="H1267"/>
  <c r="H1403"/>
  <c r="H186"/>
  <c r="H9"/>
  <c r="H11"/>
  <c r="H31"/>
  <c r="D1739"/>
</calcChain>
</file>

<file path=xl/sharedStrings.xml><?xml version="1.0" encoding="utf-8"?>
<sst xmlns="http://schemas.openxmlformats.org/spreadsheetml/2006/main" count="2995" uniqueCount="2108">
  <si>
    <t>Sr. No.</t>
  </si>
  <si>
    <t>Unit</t>
  </si>
  <si>
    <t>Quantity</t>
  </si>
  <si>
    <t>Amount</t>
  </si>
  <si>
    <t>Architectural</t>
  </si>
  <si>
    <t>Civil</t>
  </si>
  <si>
    <t>Plumbing</t>
  </si>
  <si>
    <t>HVAC</t>
  </si>
  <si>
    <t>Electrical</t>
  </si>
  <si>
    <t>IBMS</t>
  </si>
  <si>
    <t>Roads</t>
  </si>
  <si>
    <t>Landscaping</t>
  </si>
  <si>
    <t>MEP Services</t>
  </si>
  <si>
    <t>External Services</t>
  </si>
  <si>
    <t>Total - Arch + Civil  ( A )</t>
  </si>
  <si>
    <t>Total - MEP Services ( B )</t>
  </si>
  <si>
    <t>Total - External - ( C )</t>
  </si>
  <si>
    <t>Total - A + B + C</t>
  </si>
  <si>
    <t>Amount (Rs.)</t>
  </si>
  <si>
    <t>Total</t>
  </si>
  <si>
    <t>Plaster</t>
  </si>
  <si>
    <t>Flooring, skirting, Dado</t>
  </si>
  <si>
    <t>Painting</t>
  </si>
  <si>
    <t>False Ceiling, partition, wall lining, etc</t>
  </si>
  <si>
    <t>Doors, Windows, Glazing, cladding, facade</t>
  </si>
  <si>
    <t>Metal works - Railing, Grills, Fabrication, etc</t>
  </si>
  <si>
    <t>External Wall Plaster</t>
  </si>
  <si>
    <t>18 mm cement plaster in two coats under layer 12 mm thick cement plaster 1:5 (1 cement: 5 coarse sand) and a top layer 6 mm thick cement plaster 1:3 (1 cement : 3 coarse sand) finished rough with sponge.</t>
  </si>
  <si>
    <t>Internal Wall Plaster</t>
  </si>
  <si>
    <t>12 mm cement plaster 1:2 (1 cement : 2 stone dust).</t>
  </si>
  <si>
    <t>Cement Putty</t>
  </si>
  <si>
    <t>Providing and applying white cement based putty of average thickness 1 mm, of approved brand and manufacturer, over the plastered wall surface to prepare the surface even and smooth complete.</t>
  </si>
  <si>
    <t>Ceiling Wall Plaster</t>
  </si>
  <si>
    <t>6 mm cement plaster of mix :</t>
  </si>
  <si>
    <t>Kota stone - Flooring</t>
  </si>
  <si>
    <t>Kota stone slab flooring over 20 mm (average) thick base laid over and jointed with grey cement slurry mixed with pigment to match the shade of the slab, including rubbing and polishing complete with base of cementmortar 1 : 4 (1 cement : 4 coarse sand) :</t>
  </si>
  <si>
    <t>Kota stone - Tread / Riser/Skirting/Dado</t>
  </si>
  <si>
    <t>Kota stone slabs 20 mm thick in risers of steps, skirting, dado and pillars laid on 12 mm (average) thick cement mortar 1:3 (1 cement: 3 coarse sand) and jointed with grey cement slurry mixed with pigment to match the shade of the slabs, including rubbing and polishing complete.</t>
  </si>
  <si>
    <t>Concrete Hardened Flooring</t>
  </si>
  <si>
    <t>52 mm thick cement concrete flooring with concrete hardener topping, under layer 40 mm thick cement concrete 1:2:4 (1 cement : 2 coarse sand : 4 graded stone aggregate 20 mm nominal size) and top layer 12 mm thick cement hardener consisting of mix 1:2 (1 cement hardener mix : 2 graded stone aggregate 6 mm nominal size) by volume, hardening compound mixed @ 2 litre per 50 kg of cement or as per manufacturer’s specifications. This includes cost of cement slurry, but excluding the cost of nosing of steps etc. complete.</t>
  </si>
  <si>
    <t>Vitrified tile - Flooring</t>
  </si>
  <si>
    <t>Providing and laying vitrified floor tiles in different sizes (thickness to be specified by the manufacturer) with water absorption less than 0.08% and conforming to IS : 15622, of approved make, in all colours and shades, laid on 20mm thick cement mortar 1:4 (1 cement : 4 coarse sand), including grouting the joints with white cement and matching pigments etc., complete.</t>
  </si>
  <si>
    <t>Size of Tile 600x600 mm</t>
  </si>
  <si>
    <t xml:space="preserve">Epoxy Grouting </t>
  </si>
  <si>
    <t>Grouting the joints of flooring tiles having joints of 3 mm width, using epoxy grout mix of 0.70 kg of organic coated filler of desired shade (0.10 kg of hardener and 0.20 kg of resin per kg), including filling / grouting and finishing complete as per direction of Engineer-in-charge.</t>
  </si>
  <si>
    <t>Ceramic tile - Flooring</t>
  </si>
  <si>
    <t>Providing and laying Ceramic glazed floor tiles of size 300x300 mm (thickness to be specified by the manufacturer), of 1st quality conforming to IS : 15622, of approved make, in all colours, shades, except White, Ivory, Grey, Fume Red Brown, laid on 20 mm thick bed of cement mortar 1:4 (1 Cement : 4 Coarse sand), including pointing the joints with white cement and matching pigments etc., complete.</t>
  </si>
  <si>
    <t>Ceramic tile - Dado</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</si>
  <si>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</si>
  <si>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Access / False floor</t>
  </si>
  <si>
    <t>Providing and fixing removable raised/false access flooring with system and its components of approved make for different plenum height with possible height adjustment upto 50 mm, comprising of modular load bearing floor panels supported on G.I. rectangular stinger frame work and G.I. Pedestal etc. all complete, as per the architectural drawings, as specified and as directed by Engineer-in-charge consisting of : a) P roviding at required spacing to form modular framework, pedestals made out of GI tube of thickness minimum 2 mm and 25 mm outer diameter, fully welded on to the G.I. Base plate of size 100mm x 100mm x 3mm at the bottom of the pedestal tube, G.I. pedestal head of size 75mm x 75mm x 3.5 mm welded with GI fully threaded stud 16mm outer diameter with two GI Check nuts screwed on the stud for level adjustment upto 50mm, locking and stabilizing the pedestal head in position at the required level. The pedestals shall be fixed to the subfloor (base) through base plate using epoxy based adhesive of approved make or the machine screw with rawl plug.</t>
  </si>
  <si>
    <t>450 mm Finished Floor Height (FFH).</t>
  </si>
  <si>
    <t>Wooden Flooring</t>
  </si>
  <si>
    <t>25 mm wooden planking, tongued and grooved in flooring, including fixing with iron screws complete with :</t>
  </si>
  <si>
    <t>Second class teak wood</t>
  </si>
  <si>
    <t>Granite Stone cill Kitchen Platform,fascia,etc. with mortar</t>
  </si>
  <si>
    <t>Providing and fixing 18 mm thick gang saw cut, mirror polished, premoulded and prepolished, machine cut for kitchen platforms, vanity counters, window sills ,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</si>
  <si>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Area of slab over 0.50 sqm</t>
  </si>
  <si>
    <t xml:space="preserve">Extra for Sink, Wash basin </t>
  </si>
  <si>
    <t>Extra for providing opening of required size &amp; shape for wash basin/ kitchen sink in kitchen platform, vanity counter and similar location in marble/ Granite/stone work, including necessary holes for pillar taps etc. including moulding, rubbing and polishing of cut edges etc. complete.</t>
  </si>
  <si>
    <t>each</t>
  </si>
  <si>
    <t>Urinal partition</t>
  </si>
  <si>
    <t>Providing and fixing stone slab with table rubbed, edges rounded and polished, of size 75x50 cm deep and 1.8 cm thick, fixed in urinal partitions by cutting a chase of appropriate width with chase cutter and embedding the stone in the chase with epoxy grout or with cement concrete 1:2:4 (1 cement : 2 coarse sand : 4 graded stone aggregate 6 mm nominal size) as per direction of Engineer-in-charge and finished smooth.</t>
  </si>
  <si>
    <t>Granite Stone of approved shade</t>
  </si>
  <si>
    <t>Granite Flooring</t>
  </si>
  <si>
    <t>Same as DSR Item 11.23 using 18 mm thk Granite Stone in place of Marble</t>
  </si>
  <si>
    <t>Granite Skirting / Treads / Risers / Dado</t>
  </si>
  <si>
    <t>Same as DSR Item 12.27 using 18 mm thk Granite Stone in place of Marble</t>
  </si>
  <si>
    <t>Epoxy Flooring</t>
  </si>
  <si>
    <t>VDF Flooring</t>
  </si>
  <si>
    <t>Providing &amp; laying Vaccum Dewatered Floor finish</t>
  </si>
  <si>
    <t>OBD</t>
  </si>
  <si>
    <t>Distempering with oil bound washable distemper of approved brand and manufacture to give an even shade :</t>
  </si>
  <si>
    <t>New work (two or more coats) over and including water tinnable priming coat with cement primer</t>
  </si>
  <si>
    <t>Premium acrylic emulsion paint</t>
  </si>
  <si>
    <t>Wall painting with premium acrylic emulsion paint of interior grade, having VOC (Volatile Organic Compound ) content less than 50 grams/ litre of approved brand and manufacture, including applying additional coats wherever required to achieve even shade and colour.</t>
  </si>
  <si>
    <t>Two coats</t>
  </si>
  <si>
    <t>Synthetic enamel paint, low VOC</t>
  </si>
  <si>
    <t>Painting with synthetic enamel paint, having VOC (Volatile Organic Compound) content less than 150 grams/ litre, of approved brand and manufacture, including applying additional coats wherever required to achieve even shade and colour.</t>
  </si>
  <si>
    <t>Weatherproof Exterior Wall Painting</t>
  </si>
  <si>
    <t>Finishing walls with Premium Acrylic Smooth exterior paint with Silicone additives of required shade :</t>
  </si>
  <si>
    <t>New work (Two or more coats applied @ 1.43 ltr/ 10 sqm over and including priming coat of exterior primer applied @ 2.20 kg/ 10 sqm)</t>
  </si>
  <si>
    <t>Textured paint</t>
  </si>
  <si>
    <t>Finishing walls with textured exterior paint of required shade :</t>
  </si>
  <si>
    <t>New work (Two or more coats applied @ 3.28 ltr/10 sqm) over and including priming coat of exterior primer applied @ 2.20kg/ 10 sqm</t>
  </si>
  <si>
    <t>Cement Paint</t>
  </si>
  <si>
    <t>Finishing walls with water proofing cement paint of required shade :</t>
  </si>
  <si>
    <t>New work (Two or more coats applied @ 3.84 kg/10 sqm)</t>
  </si>
  <si>
    <t>Epoxy Paint</t>
  </si>
  <si>
    <t>Finishing with Epoxy paint (two or more coats) at all locations prepared and applied as per manufacturer’s specifications including appropriate priming coat, preparation of surface, etc. complete.</t>
  </si>
  <si>
    <t>On steel work</t>
  </si>
  <si>
    <t>12.5 mm gypsum fire resistant board</t>
  </si>
  <si>
    <t>12.5 mm thick tapered edge gypsum fire resistant board conforming to IS: 2095- Part I</t>
  </si>
  <si>
    <t>Wall Wooden Panelling</t>
  </si>
  <si>
    <t>Providing &amp; Fixing Wooden Panelling on Wall including subframe frame, polishing, staining, cleaning, etc, complete</t>
  </si>
  <si>
    <t>Aluminium + Glass Partitions</t>
  </si>
  <si>
    <t>Providing &amp; Fixing Aluminium framed Partition, upto 5.0 M high with 1000 mm high Glazing using 6 mm thk toughened glass, cill 1200 , lintel 2200</t>
  </si>
  <si>
    <t>Door Frame</t>
  </si>
  <si>
    <t>Providing wood work in frames of doors, windows, clerestory windows and other frames, wrought framed and fixed in position with hold fast lugs or with dash fasteners of required dia &amp; length ( hold fast lugs or dash fastener shall be paid for separately).</t>
  </si>
  <si>
    <t>Door Shutter</t>
  </si>
  <si>
    <t>Providing and fixing ISI marked flush door shutters conforming to IS : 2202 (Part I) non-decorative type, core of block board construction with frame of 1st class hard wood and well matched commercial 3 ply veneering with vertical grains or cross bands and face veneers on both faces of shutters:</t>
  </si>
  <si>
    <t>35 mm thick including ISI marked Stainless Steel butt hinges with necessary screws</t>
  </si>
  <si>
    <t>FRP door frame</t>
  </si>
  <si>
    <t>Providing and fixing Fiber Glass Reinforced plastic (FRP) Door Frames of cross-section 90 mm x 45 mm having single rebate of 32 mm x 15 mm to receive shutter of 30 mm thickness .The laminate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t>
  </si>
  <si>
    <t xml:space="preserve">F.R.P. flush door shutter </t>
  </si>
  <si>
    <t>30 mm thick Fiberglass Reinforced Plastic (F.R.P.) flush door shutter in different plain and wood finish made with fire retardant grade unsaturated polyester resin, moulded to 3 mm thick FRP laminate all around, with suitable wooden blocks inside at required places for fixing of fittings and polyurethane foam (PUF)/ Polystyrene foam to be used as filler material throughout the hollow panel, casted monolithically with testing parameters of F.R.P. laminate conforming to table - 3 of IS: 14856, complete as per direction of Engineer-in-charge.</t>
  </si>
  <si>
    <t>Frameless Glass door</t>
  </si>
  <si>
    <t>Providing and fixing 12 mm thick frameless toughened glass door shutter of approved brand and manufacture, including providing and fixing top &amp; bottom pivot &amp; spring type fixing arrangement and making necessary holes etc. for fixing required door fittings, all complete as per direction of Engineer-in-charge (Door handle, lock and stopper etc.to be paid separately).</t>
  </si>
  <si>
    <t>Aluminium door /window/ventilator/pattern</t>
  </si>
  <si>
    <t>Providing and fixing glazing in aluminium door, window, ventilator shutters and partitions etc. with EPDM rubber / neoprene gasket etc. complete as per the architectural drawings and the directions of engineer-in-charge. (Cost of aluminium snap beading shall be paid in basic item):</t>
  </si>
  <si>
    <t>With float glass panes of 5.50 mm thickness</t>
  </si>
  <si>
    <t>With float glass panes of 8 mm thickness</t>
  </si>
  <si>
    <t>Structural Glazing</t>
  </si>
  <si>
    <t>Providing, assembling and supplying vision glass panels (IGUs) comprising of hermetically-sealed 6-12- 6 mm insulated glass (double glazed) vision panel units of size and shape as required and specified, comprising of an outer heat strengthened float glass 6mm thick, of approved colour and shade with reflective soft coating on surface # 2 of approved colour and shade, an inner Heat strengthned clear float glass 6mm thick, spacer tube 12mm wide, dessicants, including primary seal and secondary seal (structural silicone sealant) etc. all complete for the required performances, as per the Architectural drawings, as per the approved shop drawings, as specified and as directed by the Engineer-in-Charge. The IGUs shall be assembled in the factory/ workshop of the glass processor. (Payment for fixing of IGU Panels in the curtain glazing is included in cost of item No.26.2) For payment, only the actual area of glass on face # 1 of the glass panels (excluding the areas of the grooves and weather silicone sealant) provided and fixed in position, shall be measured in sqm. (i) Coloured tinted float glass 6mm thick substrate with reflective soft coating on face # 2, + 12mm Airgap + 6mm Heat Strengthened clear Glass of approved make having properties as visible Light transmittance (VLT) of 25 to 35 %, Light reflection internal 10 to 15%, light reflection external 10 to 20 %, shading coefficient (0.25- 0.28) and U value of 3.0 to 3.3 W/m2 degree K etc. The properties of performance glass shall be decided by technical sanctioning authority as per the site requirement.</t>
  </si>
  <si>
    <t>Extra for top hung side</t>
  </si>
  <si>
    <t>Extra for openable side / top hung vision glass panels (IGUs) including
providing and supplying at site all accessories and hardwares for the
openable panels as specified and of the approved make such as heavy
duty stainless steel friction hinges, min 4 -point cremone locking sets with stainless steel plates, handles, buffers etc. including necessary stainless steel screws/ fasteners, nuts, bolts, washers etc. all complete as per the Architectural drawings, as per the approved shop drawings, as specified and as directed by the Engineerin- Charge.</t>
  </si>
  <si>
    <t>Spandreal Glass</t>
  </si>
  <si>
    <t>Steel Work for truss etc.</t>
  </si>
  <si>
    <t>Steel work in built up tubular ( round, square or rectangular hollow tubes etc.) trusses etc., including cutting, hoisting, fixing in position and applying a priming coat of approved steel primer, including welding and bolted with special shaped washers etc. complete.</t>
  </si>
  <si>
    <t>Hot finished seamless type tubes</t>
  </si>
  <si>
    <t>Kg</t>
  </si>
  <si>
    <t>MS rolling Shutters</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</si>
  <si>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t>
  </si>
  <si>
    <t>80x1.25 mm M.S. laths with 1.25 mm thick top cover</t>
  </si>
  <si>
    <t>Ball bearing for above</t>
  </si>
  <si>
    <t>Providing and fixing ball bearing for rolling shutters.</t>
  </si>
  <si>
    <t>Crank Operation</t>
  </si>
  <si>
    <t>Extra for providing mechanical device chain and crank operation for operating rolling shutters.</t>
  </si>
  <si>
    <t>Exceeding 10.00 sqm and upto 16.80 sqm in the area</t>
  </si>
  <si>
    <t>Door Hardware</t>
  </si>
  <si>
    <t>Providing &amp; Installing Door Hardware for Flush Doors</t>
  </si>
  <si>
    <t>Providing &amp; Installing Door Hardware for FRP Doors</t>
  </si>
  <si>
    <t>Metal Fire Doors 2hr rating includign all accessories</t>
  </si>
  <si>
    <t>Providing &amp; Fixing  2 hr fire rated metal door with fire retardant infill panel, vision glass 300 x 450 mm, fire rated hardware &amp; accessories, etc ,complete.</t>
  </si>
  <si>
    <t>Fiber cement board cladding</t>
  </si>
  <si>
    <t>Same as DSR Item 26.7 using 8 mm thk Cement Fiber Board in place of ACP</t>
  </si>
  <si>
    <t>Polycarbonate sheet Roofing</t>
  </si>
  <si>
    <t>Providing &amp; Fixing 10 mm thk double wall polycarbonate sheet skylight roof, includign necessary framework using square hollow MS sections, required welding, fixing arrangement, epoxy primer, enamel paint, etc, complete.</t>
  </si>
  <si>
    <t>GRC Jalli</t>
  </si>
  <si>
    <t>Providing &amp; Fixing Glas Reinforced Jalli works cast in custom designed moulds as per design detail</t>
  </si>
  <si>
    <t>SS Railing</t>
  </si>
  <si>
    <t>Providing and fixing stainless steel ( Grade 304) railing made of Hollow tubes, channels, plates etc., including welding, grinding, buffing, polishing and making curvature (wherever required) and fitting the same with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</si>
  <si>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kg</t>
  </si>
  <si>
    <t>GI tubes</t>
  </si>
  <si>
    <t>Providing and fixing hand rail of approved size by welding etc. to steel ladder railing, balcony railing, staircase railing and similar works, including applying priming coat of approved steel primer.</t>
  </si>
  <si>
    <t>G.I. pipes</t>
  </si>
  <si>
    <t>MS works for Gater, ladders, etc</t>
  </si>
  <si>
    <t>Steel work welded in built up sections/ framed work, including cutting, hoisting, fixing in position and applying a priming coat of approved steel primer using structural steel etc. as required.</t>
  </si>
  <si>
    <t>In gratings, frames, guard bar, ladder, railings, brackets, gates
and similar works</t>
  </si>
  <si>
    <t>RCC Grills</t>
  </si>
  <si>
    <t>Providing precast cement concrete Jali 1:2:4 (1 cement : 2 coarse sand: 4 graded stone aggregate 6 mm nominal size), reinforced with 1.6 mm dia mild steel wire, including centering and shuttering, roughening cleaning, fixing and finishing in cement mortar 1:3 (1 cement: 3 fine sand) etc. complete, excluding plastering of the jambs, sills and soffits.</t>
  </si>
  <si>
    <t>40 mm thick</t>
  </si>
  <si>
    <t>1.1.1</t>
  </si>
  <si>
    <t>1.1.2</t>
  </si>
  <si>
    <t>1.1.3</t>
  </si>
  <si>
    <t>1.1.4</t>
  </si>
  <si>
    <t>1.2.1</t>
  </si>
  <si>
    <t>1.2.2</t>
  </si>
  <si>
    <t>1.2.3</t>
  </si>
  <si>
    <t>1.2.4</t>
  </si>
  <si>
    <t>1.2.5</t>
  </si>
  <si>
    <t>1.2.6</t>
  </si>
  <si>
    <t>1.2.7</t>
  </si>
  <si>
    <t>1.2.8</t>
  </si>
  <si>
    <t>1.2.9</t>
  </si>
  <si>
    <t>1.2.10</t>
  </si>
  <si>
    <t>1.2.11</t>
  </si>
  <si>
    <t>1.2.12</t>
  </si>
  <si>
    <t>1.2.13</t>
  </si>
  <si>
    <t>1.2.14</t>
  </si>
  <si>
    <t>1.2.15</t>
  </si>
  <si>
    <t>1.2.15.1</t>
  </si>
  <si>
    <t>1.2.15.2</t>
  </si>
  <si>
    <t>1.2.16</t>
  </si>
  <si>
    <t>1.3.1</t>
  </si>
  <si>
    <t>1.3.2</t>
  </si>
  <si>
    <t>1.3.3</t>
  </si>
  <si>
    <t>1.3.4</t>
  </si>
  <si>
    <t>1.3.5</t>
  </si>
  <si>
    <t>1.3.6</t>
  </si>
  <si>
    <t>1.3.7</t>
  </si>
  <si>
    <t>1.4.1</t>
  </si>
  <si>
    <t>1.4.2</t>
  </si>
  <si>
    <t>1.4.3</t>
  </si>
  <si>
    <t>1.4.4</t>
  </si>
  <si>
    <t>1.5.1</t>
  </si>
  <si>
    <t>1.5.2</t>
  </si>
  <si>
    <t>1.5.3</t>
  </si>
  <si>
    <t>1.5.4</t>
  </si>
  <si>
    <t>1.5.5</t>
  </si>
  <si>
    <t>1.5.6</t>
  </si>
  <si>
    <t>1.5.7</t>
  </si>
  <si>
    <t>1.5.8</t>
  </si>
  <si>
    <t>1.5.9</t>
  </si>
  <si>
    <t>1.5.10</t>
  </si>
  <si>
    <t>1.5.11</t>
  </si>
  <si>
    <t>1.5.12</t>
  </si>
  <si>
    <t>1.5.13</t>
  </si>
  <si>
    <t>1.5.14</t>
  </si>
  <si>
    <t>1.5.15</t>
  </si>
  <si>
    <t>1.5.16</t>
  </si>
  <si>
    <t>1.5.17</t>
  </si>
  <si>
    <t>1.5.18</t>
  </si>
  <si>
    <t>1.5.19</t>
  </si>
  <si>
    <t>1.6.1</t>
  </si>
  <si>
    <t>1.6.2</t>
  </si>
  <si>
    <t>1.6.3</t>
  </si>
  <si>
    <t>1.6.4</t>
  </si>
  <si>
    <t>Sanitarywares, Fixtures, Fittings and Accessories</t>
  </si>
  <si>
    <t>3.1.1</t>
  </si>
  <si>
    <t xml:space="preserve"> W.C. pan with ISI marked white solid plastic seat and lid</t>
  </si>
  <si>
    <t>No.</t>
  </si>
  <si>
    <t>3.1.2</t>
  </si>
  <si>
    <t>Providing and fixing white vitreous china extended wall mounting water closet of size 780x370x690 mm of approved shape including providing &amp; fixing white vitreous china cistern with dual flush fitting, of flushing capacity 3 litre/ 6 litre (adjustable to 4 litre/ 8 litres), including seat cover, and cistern fittings, nuts, bolts and gasket etc complete.</t>
  </si>
  <si>
    <t>3.1.2.1</t>
  </si>
  <si>
    <t>Providing and fixing wash basin with C.I. brackets, 15 mm C.P. brass pillar taps,32 mm C.P. brass waste of standard pattern, including painting of fittings and brackets, cutting and making good the walls wherever require:</t>
  </si>
  <si>
    <t>Nos</t>
  </si>
  <si>
    <t xml:space="preserve"> White Vitreous China Wash basin size 630x450 mm with a single 15 mm C.P. brass pillar tap</t>
  </si>
  <si>
    <t>3.1.3</t>
  </si>
  <si>
    <t>Oval Wash Basin Under Counter self Rimming Basin Round Starlet( 49 Dia)</t>
  </si>
  <si>
    <t>3.1.4</t>
  </si>
  <si>
    <t>3.1.5</t>
  </si>
  <si>
    <t>3.1.6</t>
  </si>
  <si>
    <t>3.1.7</t>
  </si>
  <si>
    <t xml:space="preserve">Providing and fixing PTMT urinal cock of approved quality and colour.
</t>
  </si>
  <si>
    <t>3.1.7.1</t>
  </si>
  <si>
    <t xml:space="preserve"> 15 mm nominal bore, 80 mm long, 42 mm high and 30 mm wide with BSP female threads weighing not
less than 48 gms</t>
  </si>
  <si>
    <t>3.1.8</t>
  </si>
  <si>
    <t>Providing and fixing PTMT Bottle Trap for Wash basin and sink.</t>
  </si>
  <si>
    <t>3.1.8.1</t>
  </si>
  <si>
    <t>3.1.8.2</t>
  </si>
  <si>
    <t>3.1.9</t>
  </si>
  <si>
    <t>Providing and Fixing 15 mm dia. two way CP brass bib cock with wall flange and ceramic disc cartridge complete , including cutting and making good the walls  wherever required, making all necessary connections etc. All complete as per directions of the Engineer-in-charge.</t>
  </si>
  <si>
    <t>3.1.10</t>
  </si>
  <si>
    <t>3.1.11.1</t>
  </si>
  <si>
    <t>15 mm nominal bore</t>
  </si>
  <si>
    <t>3.1.12</t>
  </si>
  <si>
    <t>3.1.14</t>
  </si>
  <si>
    <t xml:space="preserve"> Providing and fixing toilet paper holder</t>
  </si>
  <si>
    <t xml:space="preserve"> C.P. brass</t>
  </si>
  <si>
    <t>3.1.15</t>
  </si>
  <si>
    <t xml:space="preserve">Providing C.P. brass twin coat hook.
</t>
  </si>
  <si>
    <t>3.1.16</t>
  </si>
  <si>
    <t>3.1.17</t>
  </si>
  <si>
    <t>Supplying and fixing of 110mm dia straight type syphon uPVC WC pan connecter with neoprene rubber ring and necessary accessories etc., complete</t>
  </si>
  <si>
    <t>3.1.18</t>
  </si>
  <si>
    <t>3.1.19</t>
  </si>
  <si>
    <t>RO Unit</t>
  </si>
  <si>
    <t>3.1.20</t>
  </si>
  <si>
    <t xml:space="preserve"> Kitchen sink without drain board</t>
  </si>
  <si>
    <t xml:space="preserve"> Kitchen sink with drain board</t>
  </si>
  <si>
    <t xml:space="preserve"> 510x1040 mm bowl depth 250 mm</t>
  </si>
  <si>
    <t>3.1.21</t>
  </si>
  <si>
    <t>3.1.22</t>
  </si>
  <si>
    <t>3.1.23</t>
  </si>
  <si>
    <t>Supplying, fixing  SS 20mm dia 1000 - 1200 mm long straight grab bar with flanges, fixed with SS screws complete for handicap toilet</t>
  </si>
  <si>
    <t>3.1.24</t>
  </si>
  <si>
    <t>3.1.25</t>
  </si>
  <si>
    <t>3.1.26</t>
  </si>
  <si>
    <t xml:space="preserve"> Providing and fixing PTMT Waste Coupling for wash basin and sink, of approved quality and colour</t>
  </si>
  <si>
    <t>Waste coupling 31 mm dia of 79 mm length and 62 mm breadth weighing not less than 45 gms</t>
  </si>
  <si>
    <t xml:space="preserve"> Providing and fixing PTMT 15 mm Urinal spreader size 95x69x100 mm with 1/2" BSP thread and shapes, weighing not less than 60 gms.</t>
  </si>
  <si>
    <t xml:space="preserve"> Providing and fixing water closet squatting pan (Indian type W.C. pan) with 100 mm Sand Cast Iron P or S trap, 10 litre low level white P.V.C. flushing cistern, including flush pipe, manually controlled device (handle lever) conforming to IS : 7231, with all fittings and fixtures complete, including cutting and making good the walls and floors wherever required:
</t>
  </si>
  <si>
    <t>White Vitreous china Orissa pattern W.C. pan of size 580x440 mm with integral type foot rests</t>
  </si>
  <si>
    <t>Soil, Waste, Vent and Rain Water Pipes</t>
  </si>
  <si>
    <t>Building Internal Drainage System</t>
  </si>
  <si>
    <t>3.2.1</t>
  </si>
  <si>
    <t>3.2.1.1</t>
  </si>
  <si>
    <t>50 mm dia ID</t>
  </si>
  <si>
    <t>3.2.1.2</t>
  </si>
  <si>
    <t>40 mm dia ID</t>
  </si>
  <si>
    <t>3.2.2</t>
  </si>
  <si>
    <t>Supplying, Fixing and Testing uPVC soil, waste and vent pipes (SWR) confirming to IS: 13592 - 2013, and IS: 14735 Type B with rubber ring (confirming to IS: 5382) joint inclusive of all necessary specials like bends, tees, offsets, doorbends, junctions, cowls, etc., laid under floor/ fixed on walls, hung under the ceiling, and in pipe shafts, etc., complete. The quoted rate should include lead and lifting charges to all levels, necessary scafolding and supports like hanger supports, grip bolts and clamps and making good the openings, etc.  The rate should include supplying and fixing GI slotted angle iron brackets, hangers, supports with necessary drilling holes to suit the insertion of pipe clamps, deburring etc., as per detailed drawing for supporting soil, waste and rain water pipes and water supply pipes in shafts with suitable fabricated GI clamps, GI bolts, GI anchor bolts, GI nuts and GI washers fixed on shaft walls outer walls, brick work/ concrete supports, etc. The quoted rate shall include the cost of brackets galvanised with zinc alloy of 0.08 mm thick conforming to IS: 1239, etc. complete.  
The Rate shall also be inclusive of 2 coats of painting synthetic enamel paint of approved colour over one coat of primer and pipe identification labels and technical specification.</t>
  </si>
  <si>
    <t>3.2.2.1</t>
  </si>
  <si>
    <t>82 mm dia.</t>
  </si>
  <si>
    <t>3.2.2.2</t>
  </si>
  <si>
    <t>110 mm dia.</t>
  </si>
  <si>
    <t>3.2.3</t>
  </si>
  <si>
    <t>3.2.3.1</t>
  </si>
  <si>
    <t>75 mm diameter</t>
  </si>
  <si>
    <t>3.2.3.2</t>
  </si>
  <si>
    <t>110 mm diameter</t>
  </si>
  <si>
    <t>3.2.4</t>
  </si>
  <si>
    <t>Providing and fixing to the inlet mouth of rain water pipe cast iron grating 15 cm diameter and weighing
not less than 440 grams.</t>
  </si>
  <si>
    <t>3.2.5</t>
  </si>
  <si>
    <t xml:space="preserve"> Making khurras 45x45 cm with average minimum thickness of 5 cm cement concrete 1:2:4 (1 cement : 2 coarse sand : 4 graded stone aggregate of 20 mm nominal size) over P.V.C. sheet 1 mx1 mx400 micron, finished with 12 mm cement plaster 1:3 (1 cement : 3 coarse sand) and a coat of neat cement, rounding the edges, making and finishing the outlet complete.</t>
  </si>
  <si>
    <t>3.2.6</t>
  </si>
  <si>
    <t>Supplying, Fixing and Testing uPVC Multi Floor Trap/ 'P' trap with SS grating with SS screw of size 125 mm x 125 mm, inlet 75 mm and outlet of 75 mm dia. bronze. Quoted rate shall include necessary uPVC pipe connector, extension pipe and reducing tee for waste pipe connections from wash and Kitchen area, etc. complete.</t>
  </si>
  <si>
    <t>Supplying, Fixing and Testing SS Floor Cleanout cover with SS ring and SS screws with SS screws of size 125 mm x 125 mm for 82 mm diameter uPVC. Quoted rate shall include neccessary connector/ adapters for Soil/ Waste Pipe connections complete.</t>
  </si>
  <si>
    <t>3.2.8</t>
  </si>
  <si>
    <t>3.2.8.1</t>
  </si>
  <si>
    <t>100 mm inlet and 100 mm outlet</t>
  </si>
  <si>
    <t>3.2.8.2</t>
  </si>
  <si>
    <t>Sand cast iron S&amp;S as per IS: 3989</t>
  </si>
  <si>
    <t>Sand cast iron S&amp;S as per IS - 3989</t>
  </si>
  <si>
    <t>3.2.9</t>
  </si>
  <si>
    <t>Supplying, fixing and testing CI 'P' trap with stainless steel / nickel bronze floor grating 125 x 125 mm size, inlet and outlet of 110 mm dia, bronze chrome plated ring and grating with two SS screw. Quoted rate shall include necessary Boss Connector for waste Pipe  connections from wash and Kitchen Areas etc., Complete</t>
  </si>
  <si>
    <t>3.2.10</t>
  </si>
  <si>
    <t>Supplying, fixing and testing uPVC floor trap (heavy duty hinged type) with brass CP frame &amp; cover (150mm x 150mm). Trap of 100 mm dia.  Inlet and 75 mm dia outlet with a seal of at least 23 mm for waste from wash basins and shower fixed on a bed of cement concrete etc.,</t>
  </si>
  <si>
    <t>3.2.11</t>
  </si>
  <si>
    <t>Supplying, Installing, testing &amp; Commissioning UPVC Vent cowl as per IS 14735.</t>
  </si>
  <si>
    <t>3.2.11.1</t>
  </si>
  <si>
    <t>75 mm Diameter</t>
  </si>
  <si>
    <t>3.2.11.2</t>
  </si>
  <si>
    <t>100 mm Diameter</t>
  </si>
  <si>
    <t>3.2.12</t>
  </si>
  <si>
    <t xml:space="preserve"> Providing and fixing soil, waste and vent pipes:
</t>
  </si>
  <si>
    <t>3.2.12.1</t>
  </si>
  <si>
    <t>100 mm dia</t>
  </si>
  <si>
    <t>3.2.12.2</t>
  </si>
  <si>
    <t>Centrifugally cast (spun) iron socket &amp; spigot (S&amp;S) pipe as per IS: 3989</t>
  </si>
  <si>
    <t>3.2.12.3</t>
  </si>
  <si>
    <t xml:space="preserve"> 75 mm diameter</t>
  </si>
  <si>
    <t>3.2.12.4</t>
  </si>
  <si>
    <t xml:space="preserve"> Centrifugally cast (spun) iron socketed pipe as per IS: 3989</t>
  </si>
  <si>
    <t>3.2.13</t>
  </si>
  <si>
    <t>Providing and fixing unplasticised-PVC pipe clips of approved design to unplasticised-PVC rain water pipes by means of 50x50x50 mm hard wood plugs, screwed with M.S. screws of required length,including cutting brick work
100 mm Pipe</t>
  </si>
  <si>
    <t>3.2.14</t>
  </si>
  <si>
    <t>Providing and fixing unplasticised-PVC pipe clips of approved design to unplasticised-PVC rain water pipes by means of 50x50x50 mm hard wood plugs, screwed with M.S. screws of required length,including cutting brick work
75 mm Pipe</t>
  </si>
  <si>
    <t>3.3.1</t>
  </si>
  <si>
    <t>3.3.1.1</t>
  </si>
  <si>
    <t>15 mm nominal outer dia pipes</t>
  </si>
  <si>
    <t>3.3.1.2</t>
  </si>
  <si>
    <t>20 mm nominal outer dia pipes</t>
  </si>
  <si>
    <t>3.3.2</t>
  </si>
  <si>
    <t>3.3.2.1</t>
  </si>
  <si>
    <t>3.3.2.2</t>
  </si>
  <si>
    <t>3.3.2.3</t>
  </si>
  <si>
    <t>25 mm nominal outer dia pipes</t>
  </si>
  <si>
    <t>3.3.2.4</t>
  </si>
  <si>
    <t>3.3.2.5</t>
  </si>
  <si>
    <t>40 mm nominal outer dia pipes</t>
  </si>
  <si>
    <t>3.3.2.6</t>
  </si>
  <si>
    <t>3.3.2.7</t>
  </si>
  <si>
    <t>3.3.3</t>
  </si>
  <si>
    <t xml:space="preserve">Supplying and wrapping closed cell nitrile rubber armaflex 6mm thick tape for concealed piping &amp; 19 mm thick tube for exposed piping  for hot water pipes thermal insulation for toilet internals / roof as per manufacturer's instruction. The exposed pipes on roof shall be protected with aluminium cladding of 24 gauge sheet. </t>
  </si>
  <si>
    <t>3.3.3.1</t>
  </si>
  <si>
    <t>15 mm dia</t>
  </si>
  <si>
    <t>3.3.3.2</t>
  </si>
  <si>
    <t>20 mm dia</t>
  </si>
  <si>
    <t>25 mm dia</t>
  </si>
  <si>
    <t>3.3.4</t>
  </si>
  <si>
    <t xml:space="preserve"> Providing and fixing gun metal gate valve with C.I. wheel of approved quality (screwed end) :</t>
  </si>
  <si>
    <t>3.3.4.1</t>
  </si>
  <si>
    <t xml:space="preserve"> 25 mm nominal bore</t>
  </si>
  <si>
    <t>3.3.4.2</t>
  </si>
  <si>
    <t xml:space="preserve"> 32 mm nominal bore</t>
  </si>
  <si>
    <t>3.3.4.3</t>
  </si>
  <si>
    <t xml:space="preserve"> 40 mm nominal bore</t>
  </si>
  <si>
    <t>3.3.4.4</t>
  </si>
  <si>
    <t xml:space="preserve"> 50 mm nominal bore</t>
  </si>
  <si>
    <t>3.3.5</t>
  </si>
  <si>
    <t>Providing and fixing brass stop cock of approved quality</t>
  </si>
  <si>
    <t>3.3.5.1</t>
  </si>
  <si>
    <t>3.3.5.2</t>
  </si>
  <si>
    <t>3.3.6</t>
  </si>
  <si>
    <t>Supplying, Installing and Testing approved make forged brass ball valves full bore, threadconforming to IS: 1703 with all necessary fittings &amp; accessories i.e, unions, connectors, adapters, PTFE tape etc., complete as directed &amp; specified.</t>
  </si>
  <si>
    <t>3.3.6.1</t>
  </si>
  <si>
    <t>15 mm diameter</t>
  </si>
  <si>
    <t>3.3.6.2</t>
  </si>
  <si>
    <t>20  mm diameter</t>
  </si>
  <si>
    <t>3.3.7</t>
  </si>
  <si>
    <t>Supplying, installing, testing and commissioning butterfly valves 'with standard lever confirmingto IS 13039 with necessary connecting 'fittngs like flanges, nuts and bolts etc., complete.</t>
  </si>
  <si>
    <t>3.3.7.1</t>
  </si>
  <si>
    <t>3.3.7.2</t>
  </si>
  <si>
    <t>65 mm dia</t>
  </si>
  <si>
    <t>3.3.8</t>
  </si>
  <si>
    <t>3.3.8.1</t>
  </si>
  <si>
    <t>3.3.9</t>
  </si>
  <si>
    <t>3.3.9.1</t>
  </si>
  <si>
    <t>25mm dia</t>
  </si>
  <si>
    <t>3.3.9.2</t>
  </si>
  <si>
    <t>40 mm dia</t>
  </si>
  <si>
    <t>50 mm dia</t>
  </si>
  <si>
    <t>3.3.10</t>
  </si>
  <si>
    <t>3.3.10.1</t>
  </si>
  <si>
    <t>With common burnt clay F.P.S. (non modular ) bricks of class designation 7.5</t>
  </si>
  <si>
    <t>3.3.11</t>
  </si>
  <si>
    <t>3.3.11.1</t>
  </si>
  <si>
    <t>Supplying, Installing, testing &amp; Commissioning in position electrically operated level sensor based solenoid valve with level electroeds for water tank inlet as shown in drawing &amp; specified in specifiaction including weather proof housing,control panel, isolator, cables, accessories etc complete</t>
  </si>
  <si>
    <t>Plant Room</t>
  </si>
  <si>
    <t>Domestic Water Transfer Pumpset</t>
  </si>
  <si>
    <t>3.4.1</t>
  </si>
  <si>
    <t>Set</t>
  </si>
  <si>
    <t>3.4.2</t>
  </si>
  <si>
    <t>Flushing Water Transfer Pumpset</t>
  </si>
  <si>
    <t>3.4.3</t>
  </si>
  <si>
    <t>Contractor to submit proposed pump model with duty curve.</t>
  </si>
  <si>
    <t>3.4.4</t>
  </si>
  <si>
    <t>3.4.5</t>
  </si>
  <si>
    <t>Supplying, Installing, testing &amp; Commissioning Capacitive type level controller consisting of level sensors / float switch, side mounted or top mounted as per detail design stilling pipe cables for Raw Water Tanks, Flushing Water Tank, Sumps &amp; Overhead Water Tanks etc complete</t>
  </si>
  <si>
    <t>3.4.6</t>
  </si>
  <si>
    <t>3.4.6.1</t>
  </si>
  <si>
    <t>3.4.6.2</t>
  </si>
  <si>
    <t>100 NB (GI)</t>
  </si>
  <si>
    <t>3.4.6.3</t>
  </si>
  <si>
    <t>80 NB (GI)</t>
  </si>
  <si>
    <t>3.4.6.4</t>
  </si>
  <si>
    <t>65 NB (GI)</t>
  </si>
  <si>
    <t>50 NB (GI)</t>
  </si>
  <si>
    <t>3.4.7</t>
  </si>
  <si>
    <t>3.4.7.1</t>
  </si>
  <si>
    <t>3.4.7.2</t>
  </si>
  <si>
    <t>100 NB (CI)</t>
  </si>
  <si>
    <t>3.4.7.3</t>
  </si>
  <si>
    <t>80 NB (CI)</t>
  </si>
  <si>
    <t>3.4.8</t>
  </si>
  <si>
    <t>Supplying, Installing, testing &amp; Commissioning manually operated Butterfly Valve</t>
  </si>
  <si>
    <t>3.4.8.1</t>
  </si>
  <si>
    <t>3.4.8.2</t>
  </si>
  <si>
    <t>3.4.8.3</t>
  </si>
  <si>
    <t>65 NB (CI)</t>
  </si>
  <si>
    <t>3.4.9</t>
  </si>
  <si>
    <t>Supplying, Installing, testing &amp; Commissioning CI Non Return Valve</t>
  </si>
  <si>
    <t>50 NB (CI)</t>
  </si>
  <si>
    <t>Supplying, Installing, testing &amp; Commissioning Pressure Gauges on discharge line of each raw water pump with ball valve</t>
  </si>
  <si>
    <t>80 NB</t>
  </si>
  <si>
    <t>50 NB</t>
  </si>
  <si>
    <t>Total for Plant Room</t>
  </si>
  <si>
    <t>Civil Work</t>
  </si>
  <si>
    <t>3.5.1</t>
  </si>
  <si>
    <t>Providing and placing on terrace (at all floor levels) polyethylene water storage tank ISI : 12701 marked, with cover and suitable locking arrangement and making necessary holes for inlet, outlet and overflow pipes but without fittings and the base support for tank.</t>
  </si>
  <si>
    <t>3.5.1.1</t>
  </si>
  <si>
    <t>15000 litres</t>
  </si>
  <si>
    <t>3.5.2</t>
  </si>
  <si>
    <t>Rubber Sheet 5 mm thick below Overhead water tank</t>
  </si>
  <si>
    <t>3.5.3</t>
  </si>
  <si>
    <t>PVC/HDPE Male &amp; female connector with rubber gasket and necessary fittings for water tanks inlet, outlet, vent , overflow etc.</t>
  </si>
  <si>
    <t>3.5.3.1</t>
  </si>
  <si>
    <t>3.5.3.2</t>
  </si>
  <si>
    <t>32 mm dia</t>
  </si>
  <si>
    <t>3.5.3.3</t>
  </si>
  <si>
    <t>3.5.4</t>
  </si>
  <si>
    <t>Providing and fixing of 0.8 mtr long vent pipe of 100mm dia GI medium duty pipe comprising of two bends and brass mosquito proof mesh including all leads, lifts , levels and heights, painting of all the pipes and fittings with synthetic enamel paint in two coats. All complete as per the directions of EIC.</t>
  </si>
  <si>
    <t>3.5.5</t>
  </si>
  <si>
    <t xml:space="preserve"> Providing and fixing square-mouth S.W. gully trap class SP-1 complete with C.I. grating brick masonry chamber with water tight C.I. cover with frame of 300x300 mm size (inside) the weight of cover to be not less than 4.50 kg and frame to be not less than 2.70 kg as per standard design :
</t>
  </si>
  <si>
    <t xml:space="preserve"> 100x100 mm size P type</t>
  </si>
  <si>
    <t>With Sewer bricks conforming to IS : 4885</t>
  </si>
  <si>
    <t>3.5.6</t>
  </si>
  <si>
    <t>Constructing brick masonry road gully chamber 45x45x77.5 cm with bricks in cement mortar 1:4 (1
cement : 4 coarse sand) with pre-cast R.C.C. vertical grating complete as per standard design:</t>
  </si>
  <si>
    <t>With common burnt clay F.P.S.(non modular) bricks of class designation 7.5</t>
  </si>
  <si>
    <t>3.5.7</t>
  </si>
  <si>
    <t xml:space="preserve"> With Sewer bricks conforming to IS : 4885</t>
  </si>
  <si>
    <t>3.5.8</t>
  </si>
  <si>
    <t>3.5.8.1</t>
  </si>
  <si>
    <t xml:space="preserve"> With 20x20 mm square bar</t>
  </si>
  <si>
    <t>3.5.9</t>
  </si>
  <si>
    <t>Providing  and  fixing 600 mm long MS hot dip galvanized Puddle Flange fabricated out of 6 mm thick MS plates of suitable size and pipe shall be confirming to IS:1239 heavy class pipes properly fixed in walls / top slab of tanks.  The entire fittings shall be hot dipped galvanized after fabrication.  Length shall be minimum 600 mm or wall thickness plus 200 mm on either side (which ever is more). Each Puddle shall be flanged on outer side for connection of pipe / fittings all complete as per directions of Engineer-In-Charge.</t>
  </si>
  <si>
    <t>3.5.9.1</t>
  </si>
  <si>
    <t>150mm dia.</t>
  </si>
  <si>
    <t>100mm dia.</t>
  </si>
  <si>
    <t>80mm dia.</t>
  </si>
  <si>
    <t>G.I 80 mm dia Vent for UG tanks</t>
  </si>
  <si>
    <t>Total for Civil Work</t>
  </si>
  <si>
    <t>3.6.1</t>
  </si>
  <si>
    <t>INCOMER</t>
  </si>
  <si>
    <t>63 A 4P MCCB  with Phase indication lamps and Energy meter</t>
  </si>
  <si>
    <t>OUTGOINGS</t>
  </si>
  <si>
    <t>3.6.2</t>
  </si>
  <si>
    <t>3.6.2.1</t>
  </si>
  <si>
    <t>3.6.3</t>
  </si>
  <si>
    <t>Supplying &amp; laying of  following 1100 volt  grade  PVC sheathed copper  conductor armoured cables as per specification in existing trenches, cable trays, ducts over bed of sand, clamped to wall with suitable clamps, saddles fixing bolts including connecting testing and commissioning.</t>
  </si>
  <si>
    <t>3.6.3.1</t>
  </si>
  <si>
    <t>4 core 10 sq. mm.</t>
  </si>
  <si>
    <t>3.6.3.2</t>
  </si>
  <si>
    <t>4 core 6 sq. mm</t>
  </si>
  <si>
    <t>3.6.4</t>
  </si>
  <si>
    <t>Supplying &amp; laying of  following 1100 volt  grade PVC insulated copper conductor armoured cables as per specification in existing trenches, cable trays ducts over bed of sand, clamped to wall with suitable clamps, saddles fixing bolts including connecting testing and commissioning.</t>
  </si>
  <si>
    <t>3.6.4.1</t>
  </si>
  <si>
    <t>2 core 2.5 sq.mm control cable</t>
  </si>
  <si>
    <t>4 core 2.5 sq.mm control cable</t>
  </si>
  <si>
    <t>4 core 2.5 sq. mm</t>
  </si>
  <si>
    <t>EARTHING:</t>
  </si>
  <si>
    <t>Supply and fixing of following bare GI tapes / wires including   all necessary  fixing  accessories  and effecting   connections as per specifications.</t>
  </si>
  <si>
    <t>Pump And Accessories</t>
  </si>
  <si>
    <t>Hydrant System &amp; Accessories</t>
  </si>
  <si>
    <t>Valves</t>
  </si>
  <si>
    <t>Instruments</t>
  </si>
  <si>
    <t>Portable Fire Extinguishers</t>
  </si>
  <si>
    <t>Electrical Panel</t>
  </si>
  <si>
    <t>4.1.1</t>
  </si>
  <si>
    <t>Pump shall be capable of furnishing not less than 150% of rated capacity at a head of not less than 65% of the rated head.  The shut off head shall not exceed 120% of rated head.</t>
  </si>
  <si>
    <t>Motor shall be squirrel cage operating on 415 V, 3Ø supply and TEFC.  Supply conditions for which motors are desired to operate are ±10%, ±5%, ±10% respectively for voltage, frequency and combined voltage and frequency.  Motors shall be of S1 duty and DOL starting.  The class of insulation shall be 'F'.  Motor shall be IP 55 protected.</t>
  </si>
  <si>
    <t>Common  base  plate for (a) and (b) from M.S. Channel for required size.</t>
  </si>
  <si>
    <t>Suitable cement concrete foundation with cement  concrete  plaster  and MS angle epoxy coated edging (design and drawing to be provided by the Contractor while the foundation will be done by others) complete with anti-vibration arrangement  of cushy foot mountings.</t>
  </si>
  <si>
    <t>Total for Pump And Accessories</t>
  </si>
  <si>
    <t>4.2.1</t>
  </si>
  <si>
    <t>4.2.1.1</t>
  </si>
  <si>
    <t>15 NB</t>
  </si>
  <si>
    <t>4.2.1.2</t>
  </si>
  <si>
    <t>25 NB</t>
  </si>
  <si>
    <t>4.2.1.3</t>
  </si>
  <si>
    <t>4.2.1.5</t>
  </si>
  <si>
    <t>100 NB</t>
  </si>
  <si>
    <t>4.2.1.6</t>
  </si>
  <si>
    <t>4.2.3</t>
  </si>
  <si>
    <t>4.2.4</t>
  </si>
  <si>
    <t>4.2.5</t>
  </si>
  <si>
    <t>4.2.6</t>
  </si>
  <si>
    <t>Supply &amp; installation Fire hose cabinets , these cabinates shall be fabricated from 2.00 mm thick CRCA sheet with locking arrangement of size of hose cabinet shall be 750 mm x 600 mm x 250 mm the painting of the hose cabinet shall be post office red colour paint.   Each hose cabinet shall accommodate two nos. of 15 Mt. Long hose-pipes and one no. of branch pipe with nozzle.  The fire hose cabinet will have the legend “FIRE HOSE” painted prominently in the graphic style as per specification.</t>
  </si>
  <si>
    <t>4.2.7</t>
  </si>
  <si>
    <t>Supply &amp; installation controlled percolating fire hose pipe (as per IS:8423) of 63 mm dia and 15 meter length rated for burst pressure of 35.7 Kg/sqcm. The hose shall be tested for flame resistance test in accordance to IS:8423. Hose shall be complete with ISI marked SS male &amp; female coupling (IS:903) as per specification.</t>
  </si>
  <si>
    <t>4.2.8</t>
  </si>
  <si>
    <t>Supply &amp; installation of swinging type First Aid hose reel (IS 884 ) in post office red colour drum with 30 mts long and 19 mm dia REINFORCED RUBBER , 20 mm dia gate valve stop cock, (IS:778, class - II) terminating with G.M  Coupling  &amp;  nozzle  of 6mm outlet with shut off valve confirming to IS 8090 - 1976  complete with  socket for tap-off, drum and brackets (including painting) for installation on wall with anchor fastner, bolts &amp; nuts as per specification.</t>
  </si>
  <si>
    <t>Supply &amp; installation of 63 mm dia instantaneous    pattern   branch  short SS pipe,  20 mm dia   nozzle conforming to IS 903, suitable for inter connection   to   hose   pipe   coupling complete as per specification.</t>
  </si>
  <si>
    <t>Supply &amp; installation of S.S 4 way fire water tank inlet  connection with 4 Nos 63 mm dia. built - in Non- return valves instantaneous coupling type arranged on 150 mm dia. Pipe manifold and connected to Fire water tank as per specification.</t>
  </si>
  <si>
    <t>Total for Hydrant System &amp; Accessories</t>
  </si>
  <si>
    <t>4.3.1</t>
  </si>
  <si>
    <t>Supply &amp; installation of Gate valve (of sizes 50NB &amp; above) conform to IS 14846 and shall be of C.I to IS: 210 GR. FG 260 &amp; flanged Ends shall be drilled to ANSI B16.5.Gate valve, in smaller sizes (≤50NB), shall be all bronze and confirming to IS:778 with screwed ends as per specification.</t>
  </si>
  <si>
    <t>4.3.1.1</t>
  </si>
  <si>
    <t>4.3.1.2</t>
  </si>
  <si>
    <t>4.3.2</t>
  </si>
  <si>
    <t>4.3.2.1</t>
  </si>
  <si>
    <t>4.3.3</t>
  </si>
  <si>
    <t>Supply &amp; installation of Air Release Valve for  risers, suitable for pressure not less than 15 Kg/Sq.cm. as per specification</t>
  </si>
  <si>
    <t>4.3.4</t>
  </si>
  <si>
    <t>Supply &amp; installation of globe valve confirming to IS: 778 with screwed ends.Valve body shall be hydro tested at 24 kg/sq.cm (g) and seat and back seat at 16 kg/sq.cm. (g). 15mm dia.</t>
  </si>
  <si>
    <t>4.3.6</t>
  </si>
  <si>
    <t>Supply, Installation, Testing &amp; commissioning  of  C.I.flanged "Y" type Strainer (PN 1.6) with SS mesh, suitable flanges, nuts, bolts, washer, asbestos free gaskets etc. as per specification.</t>
  </si>
  <si>
    <t>4.3.6.1</t>
  </si>
  <si>
    <t>Total for Valves</t>
  </si>
  <si>
    <t>4.4.1</t>
  </si>
  <si>
    <t>Supply &amp; installation of pressure gauge(suitable for working pressure of (0-16 Kg/cm2(g)) of Stainless Steel with 6 inch phenolic dial (white dial with black numerals), 316 SS Bourdon tube, nylon movements and micrometer type adjustable aluminium pointer with accuracy of +/-0.1% of span including accessories like siphons for steam services, snubbers for pump discharge applications and chemical diaphragm for corrosive and oil services and name plate, etc. Material of accessories shall be SS. IP65 degree of protection for enclosure. Over range protection shall be 50% above maximum pressure. Armoured capillary of 15 M shall be provided as per specification.</t>
  </si>
  <si>
    <t>4.4.2</t>
  </si>
  <si>
    <t>Total for Instruments</t>
  </si>
  <si>
    <t>4.5.1</t>
  </si>
  <si>
    <t>Supply &amp; installation of ERW black pipes(Piping as per Grade CT of Specification)  comply to IS: 1239 (Class HVY upto 150 NB)  &amp;  IS: 3589 Gr 410 for 200NB &amp; Above ( from minimum 6mm thick for pipes upto 350 mm dia. and from minimum 8mm thick for pipes of 400 mm dia and above.) .Fittings shall comply to ASTM A105 &amp;  ASTM A234 Gr. WPB.Flanges shall be as per ASTM A105 &amp; IS: 2062.  Flanges shall be dimensionally as per ANSI B16.5, 150#.  All other fittings ≤50NB shall be dimensionally as per ANSI B16.11, 3000# and &gt;65 NB as per ANSI B16.9.Piping joints shall be socket welded to ANSI B16.11 for sizes ≤50NB and butt welded to ANSI B16.25 for &gt;50NB.Welded joints shall be radiographed etc as per  specification.</t>
  </si>
  <si>
    <t>40 NB</t>
  </si>
  <si>
    <t>4.5.2</t>
  </si>
  <si>
    <t>4.5.3</t>
  </si>
  <si>
    <t>4.5.4</t>
  </si>
  <si>
    <t>4.5.5</t>
  </si>
  <si>
    <t>Supply, Installation, Testing &amp; commissioning  of  flow switch on sprinkler distribution header on each floor  to be installed as per manufacturer specifications in an accessible location as per site, complete including wiring to monitor modules with potential free contact  with 2 No. NONC  as per the specification.</t>
  </si>
  <si>
    <t>4.6.1</t>
  </si>
  <si>
    <t xml:space="preserve">9 Litres Capacity Water Gas Pressure Type </t>
  </si>
  <si>
    <t>4.6.2</t>
  </si>
  <si>
    <t>2 Kg. CO2 Type</t>
  </si>
  <si>
    <t>6 Kg Capacity Dry Chemical Powder(DCP) type</t>
  </si>
  <si>
    <t>4.5 Kg. CO2 Type</t>
  </si>
  <si>
    <t>Supplying and Installation of sand filled fire buckets of 24 gauge galvanized steel sheet, standard 9 litre capacity and of round bottom shape, red   outside  and  black  on the bottom ,in scribed with letters “FIRE” in black and gold. Cost shall be inclusive of providing MS stand duly painted over a coat of primer</t>
  </si>
  <si>
    <t>Total for Portable Fire Extinguishers</t>
  </si>
  <si>
    <t xml:space="preserve">Electrical Panel </t>
  </si>
  <si>
    <t>4.7.1</t>
  </si>
  <si>
    <t>4.7.2</t>
  </si>
  <si>
    <t>Lot</t>
  </si>
  <si>
    <t>(I) Incomer</t>
  </si>
  <si>
    <t xml:space="preserve"> Voltmetre (0-500 Volts) with selector switch.</t>
  </si>
  <si>
    <t>Set of 3 Phase LED indicating lamp.</t>
  </si>
  <si>
    <t>MCC-cum-ICP inclusive of Alarm annunciators, pushbuttons, selector switches etc.</t>
  </si>
  <si>
    <t>(ii) Outgoing.</t>
  </si>
  <si>
    <t>4.7.3</t>
  </si>
  <si>
    <t>Fire Fighting</t>
  </si>
  <si>
    <t>Summary</t>
  </si>
  <si>
    <t>CARRIAGE OF MATERIAL</t>
  </si>
  <si>
    <t>2.1.1</t>
  </si>
  <si>
    <t>Carriage of materials by mechanical transport :</t>
  </si>
  <si>
    <t>Carting away surplus excavated earth / rock (beyond the quantity required to be used in the project under this agreement) to approved designated locations using mechanical equipments.</t>
  </si>
  <si>
    <t>EARTH WORK</t>
  </si>
  <si>
    <t>All kinds of soil</t>
  </si>
  <si>
    <t>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t>
  </si>
  <si>
    <t>CONCRETE WORK</t>
  </si>
  <si>
    <t>Providing and laying in position cement concrete of specified grade excluding the cost of centering and shuttering - All work up to plinth level :</t>
  </si>
  <si>
    <t xml:space="preserve">1:2:4 (1 cement : 2 coarse sand : 4 graded stone aggregate 20 mm nominal size) </t>
  </si>
  <si>
    <t>Extra for providing and mixing water proofing material in cement concrete work in doses by weight of cement as per manufacturer’s specification.</t>
  </si>
  <si>
    <t>per 50 Kg cement</t>
  </si>
  <si>
    <t>REINFORCEMENT CEMENT CONCRETE WORK</t>
  </si>
  <si>
    <t>Centering and shuttering including strutting, propping etc. and removal of form for :</t>
  </si>
  <si>
    <t>Foundations, footings, bases of columns, etc. for mass concrete.</t>
  </si>
  <si>
    <t>Walls (any thickness) including attached pilasters, butteresses, plinth and string courses etc.</t>
  </si>
  <si>
    <t>Suspended floors, roofs, landings, balconies and access platform.</t>
  </si>
  <si>
    <t>Lintels, beams, plinth beams, girders, bressumers and cantilevers.</t>
  </si>
  <si>
    <t>Columns, Pillars, Piers, Abutments, Posts and Struts.</t>
  </si>
  <si>
    <t>Stairs, (excluding landings) except spiral-staircases.</t>
  </si>
  <si>
    <t xml:space="preserve">Steel reinforcement for R.C.C. work including straightening, cutting, bending, placing in position and binding all complete upto plinth level </t>
  </si>
  <si>
    <t>Steel Reinforcement for R.C.C. work including straightening, cutting, bending, placing in position and binding all complete above plinth level.</t>
  </si>
  <si>
    <t>Extra for providing richer mixes at all floor levels.</t>
  </si>
  <si>
    <t>Providing M-30 grade concrete instead of M-25 grade BMC/RMC. (Note:- Cement content considered in M-30 is @ 340 kg/cum).</t>
  </si>
  <si>
    <t>STEEL WORK</t>
  </si>
  <si>
    <t>In stringers, treads, landing, slab etc of stair case including use of chequered plate wherever required all complete.</t>
  </si>
  <si>
    <t>WATERPROOFING WORK</t>
  </si>
  <si>
    <t>Providing and laying water proofing treatment in sunken portion of WCs, bathroom etc., by applying cement slurry mixed with water proofing cement compound consisting of applying : a) First layer of slurry of cement @ 0.488 kg/sqm mixed with water proofing cement compound @ 0.253 kg/sqm.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</si>
  <si>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t>
  </si>
  <si>
    <t>With average thickness of 120 mm and minimum thickness at khurra as 65 mm.</t>
  </si>
  <si>
    <t>MISCELLANEOUS CIVIL WORK ITEMS</t>
  </si>
  <si>
    <t>Re - Bar</t>
  </si>
  <si>
    <t>Core Cutting</t>
  </si>
  <si>
    <t>Drilling with core cutting machine in RCC  slabs, walls etc.wherever required in buildings, manholes,ducts etc. for laying pipes, and making good the same to give an even finish . The rate shall include  the cost of drilling core, providing water proofing compound for sealing the joints around the pipes,  nominal reinforcement wherever required, scaffolding and labour charges for working at all levels, leads and heights. (Maximum thickness of RCC members shall be 300mm) and as directed by Engineer-In-Charge.</t>
  </si>
  <si>
    <t>BRICK WORK</t>
  </si>
  <si>
    <t>2.8.1</t>
  </si>
  <si>
    <t xml:space="preserve">Providing and laying autoclaved aerated cement blocks masonry with 100 mm thick AAC blocks in super structure above plinth level up to floor V level in cement mortar 1:4 (1 cement : 4 coarse sand ). The rate includes providing and placing in position 2 Nos 6 mm dia M.S. bars at every third course of masonry work. </t>
  </si>
  <si>
    <t>D X Split Units</t>
  </si>
  <si>
    <t>Ventilation System</t>
  </si>
  <si>
    <t>Variable refrigerant System</t>
  </si>
  <si>
    <t xml:space="preserve">Supplying, Installation, Testing and Commissioning of Variable Refrigerant Flow modular type air conditioning system with Inverter Type Scroll/ Rotating/ Reciprocating Compressor suitable for 415 ±10% for outdoor and 230 ±5% volts for Indoor units complete with indoor and out door units , controllers, accessories including fully charged with refrigerant R410A as per detail given in specifications for the following configurations including MS Supporting arrangement for indoor Units and Stand for Outdoor Units:       </t>
  </si>
  <si>
    <t>5.1.1</t>
  </si>
  <si>
    <t>Outdoor Units</t>
  </si>
  <si>
    <t>5.1.2</t>
  </si>
  <si>
    <t>Indoor Units</t>
  </si>
  <si>
    <t>5.1.2.1</t>
  </si>
  <si>
    <t>5.1.2.2</t>
  </si>
  <si>
    <t>5.1.2.3</t>
  </si>
  <si>
    <t>5.1.3</t>
  </si>
  <si>
    <t>Imported fittings Y-joints and headers etc.</t>
  </si>
  <si>
    <t>.</t>
  </si>
  <si>
    <t>5.1.4</t>
  </si>
  <si>
    <t>5.1.5</t>
  </si>
  <si>
    <t>5.1.6</t>
  </si>
  <si>
    <t>Refrigerant Piping</t>
  </si>
  <si>
    <t>5.1.7</t>
  </si>
  <si>
    <t>Control Unit</t>
  </si>
  <si>
    <t>5.1.7.1</t>
  </si>
  <si>
    <t>PC compatible Centralised Remote Controller (CRC) for the Entire Indoor and Outdoor Equipment Configuration for Above systems.CRC shall be compatible on all open BMS protocol.</t>
  </si>
  <si>
    <t>5.1.8</t>
  </si>
  <si>
    <t>Drain Piping</t>
  </si>
  <si>
    <t xml:space="preserve">Supply &amp; installation, testing and commissioning of Rigid  heavy class PVC piping complete with  fittings, supports  as per  specifications and  duly  insulated  with  6 mm  thick closed cell crosslinked polyethylene (XLPE) tubular insulation.   </t>
  </si>
  <si>
    <t>5.1.9</t>
  </si>
  <si>
    <t>Control Cabling</t>
  </si>
  <si>
    <t>5.1.9.1</t>
  </si>
  <si>
    <t>Supply &amp; installation, testing and commissioning of Al. Sheilded, 2 Cx1.5 sqmm. Control Cabling with supporting etc.</t>
  </si>
  <si>
    <t>5.1.10</t>
  </si>
  <si>
    <t>Synthetic Filters for Ductable &amp; Packaged VRF Units.</t>
  </si>
  <si>
    <t>Lifting &amp; Shifting</t>
  </si>
  <si>
    <t>Lifting &amp; Shifting of VRF Outdoor units</t>
  </si>
  <si>
    <t>DX Split Units</t>
  </si>
  <si>
    <t>5.2.1</t>
  </si>
  <si>
    <t xml:space="preserve">Split type Air-conditioners: </t>
  </si>
  <si>
    <t>Supplying, Installing, testing and commissioning of  5 Star, BEE rating (nominal capacity) Air-cooled split AC unit along with MS Stands, 13 mm thick nitrile rubber/ sleeve insulated Refrigerant soft copper piping (15 Rmt/ Unit), 6mm thick nitrile rubber insulated Hard PVC condensate drain piping (8 Rmt/ Unit), Interconnecting electrical Cabling (16 Rmt/ Unit) suitable to operate on 230 Volts 50 Hz AC supply etc.complete as required including voltage stabiliser of suitable rating to give constant output of 230V for input range of 180 V to 260 V with time delay, high/low cut off, meter to read input and output voltages, ON/OFF switches etc. as required and earthing etc. Unit shall be provided with auto timer setting, complete as per technical specifications and tender drawings.</t>
  </si>
  <si>
    <t>5.2.1.1</t>
  </si>
  <si>
    <t>High Wall Type                                   :   1.0 TR</t>
  </si>
  <si>
    <t>VENTILATION SYSTEM:</t>
  </si>
  <si>
    <t>Domestic Propeller  Fans</t>
  </si>
  <si>
    <t>Supply, installation, testing and commissioning of propeller type fan with Al./SS blades and complete with induction Motor suitable for operation with 230 V single phase 50 Hz with suitable frame etc. as per IS:2312-1967 with gravity dampers for  exhaust complete as per specifications and drawings.</t>
  </si>
  <si>
    <t>200 CMH</t>
  </si>
  <si>
    <t>300 CMH</t>
  </si>
  <si>
    <t>600 CMH</t>
  </si>
  <si>
    <t>700 CMH</t>
  </si>
  <si>
    <t>5.3.2</t>
  </si>
  <si>
    <t>5.3.2.1</t>
  </si>
  <si>
    <t>5.3.2.2</t>
  </si>
  <si>
    <t>5.3.3</t>
  </si>
  <si>
    <t>Cabinet type Inline Fans</t>
  </si>
  <si>
    <t>5.3.4</t>
  </si>
  <si>
    <t>5.3.5</t>
  </si>
  <si>
    <t>5.3.5.1</t>
  </si>
  <si>
    <t>5.3.5.2</t>
  </si>
  <si>
    <t>5.3.5.3</t>
  </si>
  <si>
    <t>5.3.5.4</t>
  </si>
  <si>
    <t>5.3.6</t>
  </si>
  <si>
    <t xml:space="preserve">For Kitchen Exhaust </t>
  </si>
  <si>
    <t>Supply, installing, testing and commissioning industrial grade electrostatic air cleaner , complete as per technical specification.</t>
  </si>
  <si>
    <t xml:space="preserve">Dry scrubber – Electrostatic Air cleaner as per specifications, suitable for following capacities. 
The Air filtration efficiency should be between 90 to 95% &amp; units shall be staked one above other or side by side as per site requirement.  
 Finishing - Power coated, Dark Blue 
Operating voltage - 220 Vac+/-10%, 50 Hz (Single phase) 
Features - Short circuit, arc protection with auto power restore for power pack </t>
  </si>
  <si>
    <t>The Air filtration efficiency should be between 90 to 95% &amp; units shall be staked one above other or side by side as per site requirement.</t>
  </si>
  <si>
    <t>5.3.7</t>
  </si>
  <si>
    <t>Factory fabricated Sheet Metal Duct:</t>
  </si>
  <si>
    <t>Supply, installation, balancing and commissioning of factory fabricated GSS sheet metal rectangular/round ducting complete with neoprene rubber gaskets, elbows, splitter dampers, vanes, hangers, supports etc. as per approved drawings and specifications of following sheet thickness complete as required.</t>
  </si>
  <si>
    <t>Thickness 0.63mm</t>
  </si>
  <si>
    <t>Sqm</t>
  </si>
  <si>
    <t>Thickness 0.80mm</t>
  </si>
  <si>
    <t>Thickness 1.00mm</t>
  </si>
  <si>
    <t>Thickness 1.25mm</t>
  </si>
  <si>
    <t>5.3.8</t>
  </si>
  <si>
    <t>Site fabricated Sheet Metal Duct:</t>
  </si>
  <si>
    <t>Supply, installation, balancing and commissioning of site fabricated GSS sheet metal rectangular/round ducting complete with neoprene rubber gaskets, elbows, splitter dampers, vanes, hangers, supports etc. as per approved drawings and specifications of following sheet thickness complete as required.</t>
  </si>
  <si>
    <t>5.3.8.1</t>
  </si>
  <si>
    <t>5.3.8.2</t>
  </si>
  <si>
    <t>5.3.9</t>
  </si>
  <si>
    <t>Volume Control Damper:</t>
  </si>
  <si>
    <t>Supply, installation, testing and commissioning of G.I volume control duct damper complete with neoprene rubber gaskets, nuts, bolts, screws, linkages, flanges etc, as per specifications</t>
  </si>
  <si>
    <t>5.3.10</t>
  </si>
  <si>
    <t>Supply/ Return Air Grilles:</t>
  </si>
  <si>
    <t>Supplying, Installing, testing and balancing &amp; fixing of powder coated extruded aluminium Grills of various sizes and as per specifications and approved drawings and schedules.</t>
  </si>
  <si>
    <t>Supply Air Grills with Al. Damper</t>
  </si>
  <si>
    <t>Return Air Grills</t>
  </si>
  <si>
    <t>Transfer Air Grilles:</t>
  </si>
  <si>
    <t>Supplying, Installing, testing,  balancing &amp; fixing of powder coated extruded aluminium Transfer Air Grills of various sizes and as per specifications and approved drawings and schedules</t>
  </si>
  <si>
    <t>5.3.12</t>
  </si>
  <si>
    <t>Exhaust Air Louvers:</t>
  </si>
  <si>
    <t>Supplying, Installing, testing and commissioning of powder coated extruded aluminium  exhaust air louvers with min.60% free area, with metallic frame work &amp; fixing accessories, to be fixed on external wall to exhaust air from Toilet Block. Louvers need to be suitable in order avoid rain water entry @ 15 degree deflection with bird screen complete as per specification approved drawings and schedules.</t>
  </si>
  <si>
    <t>5.3.13</t>
  </si>
  <si>
    <t>Fire Damper</t>
  </si>
  <si>
    <t>Supplying, Fixing,testing and commissioning of motorized ( On-OFF Type) duct mounted GI volume control damper with enthalpy sensor and necessary control wire (minimum 1.5 sqmm) for initgration within AHU room</t>
  </si>
  <si>
    <t>Fire damper</t>
  </si>
  <si>
    <t>Actuator</t>
  </si>
  <si>
    <t>Duct Acoustic Lining</t>
  </si>
  <si>
    <t>Supply and fixing of acoustic lining of supply air duct and plenum with 25 mm thick resin bonded glass wool having density of 32 kg/m³, with 25 mm X 25 mm GI section of 1.25 mm thick, at 600 mm centre to centre covered with inforced Plastic tissue paper and 0.5 mm thick perforated aluminum sheet fixed to inside surface of ducts with  admium plated nuts, bolts, stick pins, CPRX compound etc. complete as required and as per specifications.</t>
  </si>
  <si>
    <t>25 mm</t>
  </si>
  <si>
    <t>UNDER DECK</t>
  </si>
  <si>
    <t>Compressor and accessories</t>
  </si>
  <si>
    <t>Piping</t>
  </si>
  <si>
    <t>6.1.1</t>
  </si>
  <si>
    <t>6.1.2</t>
  </si>
  <si>
    <t>6.1.3</t>
  </si>
  <si>
    <t>6.1.4</t>
  </si>
  <si>
    <t>6.2.1</t>
  </si>
  <si>
    <t>Supply &amp; installation GI pipes comply to IS: 1239 (Class HVY upto 150 NB)  &amp;  IS: 3589 Gr 410 for 200NB &amp; Above (6 mm thick) .Fittings shall comply to ASTM A105 &amp;  ASTM A234 Gr. WPB.Flanges shall be as per ASTM A105 &amp; IS: 2062.  Flanges shall be dimensionally as per ANSI B16.5, 150#.  All other fittings ≤50NB shall be dimensionally as per ANSI B16.11, 3000# and &gt;65 NB as per ANSI B16.9.Piping joints shall be socket welded to ANSI B16.11 for sizes ≤50NB and butt welded to ANSI B16.25 for &gt;50NB. The work shall
include all necessary pipe fittings.</t>
  </si>
  <si>
    <t>6.2.1.1</t>
  </si>
  <si>
    <t>6.2.1.2</t>
  </si>
  <si>
    <t>6.2.1.3</t>
  </si>
  <si>
    <t>6.3.1</t>
  </si>
  <si>
    <t xml:space="preserve">Supply &amp; installation Ball valve suitable for working pressure of 8.5 bar confirm to EN 1012 and BALL VALVE,ASTM A216 Gr. WCB, SS304, BODY SEAT RPTFE, 150#, RF, Sizes( ≥ 50NB) shall be flanged. Ends shall be drilled to ANSI B16.5. valve, in smaller sizes (&lt;50NB), shall be  with screwed ends </t>
  </si>
  <si>
    <t>6.3.1.1</t>
  </si>
  <si>
    <t>6.3.1.2</t>
  </si>
  <si>
    <t>6.3.1.3</t>
  </si>
  <si>
    <t>6.3.1.4</t>
  </si>
  <si>
    <t>6.3.2</t>
  </si>
  <si>
    <t>Automatic drain Trap assembly inclusive of two nos ball valves, one no of stariner and trap with balance line as shown in the Layout drawing</t>
  </si>
  <si>
    <t>6.3.3</t>
  </si>
  <si>
    <t>Supply &amp;  installation cast iron double flanged with cast iron body and gunmetal internal parts conforming to IS : 5312. horizontal / vertical Non  return valve including   rubber   gasket, union, etc. complete as required.</t>
  </si>
  <si>
    <t>6.4.1</t>
  </si>
  <si>
    <t>Provide pressure gauges, conforming to the requirements of IS-3624:1987, All gauges shall be provided with snubbers. Gauges shall have 100mm diameter dial, white coated with black figures and graduations. Shutoff cock shall be provided between gauge and piping to permit gauge removal while system is under pressure</t>
  </si>
  <si>
    <t>6.4.2</t>
  </si>
  <si>
    <t>6.5.1</t>
  </si>
  <si>
    <t>Supply, Installation, testing and commissining of 415V TPN Floor Mounted DB complete with tinned 400A copper busbarfor 3phases and neutral, with voltmeter, ammeter, selector switches, indication lamps, CTs etc complete, channel hinged cover at frontside detachable gland plate interconnections with painting, powder coated etc. mounted on painted , powder coated M.S. angle frame in surface fixed manner including supply of painted M.S. angle frame with necessary hardwares, sundryt materials and accessories for fixing etc as required</t>
  </si>
  <si>
    <t>3.5C X 95 sq.mm AYFY Cable (XLPE)</t>
  </si>
  <si>
    <t>UPS System &amp; Inverter</t>
  </si>
  <si>
    <t xml:space="preserve">DG Sets and Exhaust Piping system </t>
  </si>
  <si>
    <t>LT Panels</t>
  </si>
  <si>
    <t>Distribution Boards</t>
  </si>
  <si>
    <t>Point Wiring and Accessories</t>
  </si>
  <si>
    <t>Cable Trays And Raceways</t>
  </si>
  <si>
    <t>Earthing System</t>
  </si>
  <si>
    <t>Lightning Protection System</t>
  </si>
  <si>
    <t>Light Fixtures and Fans</t>
  </si>
  <si>
    <t>Miscellaneous Items</t>
  </si>
  <si>
    <t>Safety Equipment</t>
  </si>
  <si>
    <t>7.1.1</t>
  </si>
  <si>
    <t>7.1.2</t>
  </si>
  <si>
    <t>7.2.1</t>
  </si>
  <si>
    <t>Supply,Transprtation, storing at site, shifting at work place, installation, Testing and commissioning of the following  rating  UPS/Inverter as per specifications and complete in all respects.The scope also includes supply, Installation, Testing and Commissioning of Sealed Maintenance Free lead acid Batteries  complete with intercell connectors &amp; copper cables, battery stand made out of Powder Coated MS Angles with adequate supports to carry the load of the batteries.&amp; also TVSS at the input of each UPS to protect against transients, surges &amp; Noise as per the tender specifications</t>
  </si>
  <si>
    <t>7.2.1.1</t>
  </si>
  <si>
    <t>7.2.1.2</t>
  </si>
  <si>
    <t>7.2.1.3</t>
  </si>
  <si>
    <t>Total for UPS System &amp; Inverter</t>
  </si>
  <si>
    <t>7.3.1</t>
  </si>
  <si>
    <t>Exhaust Piping-Supply, installation, errection</t>
  </si>
  <si>
    <t>7.3.1.1</t>
  </si>
  <si>
    <t>M.S  exhaust pipe with flanges, bends, etc of 250mm dia with 5 mm wall thickness. (B-Class)</t>
  </si>
  <si>
    <t>7.3.1.2</t>
  </si>
  <si>
    <t>MS support for E.pipe (Angle,  Channel of different size etc.) complete with fabrication ,erection &amp; painting etc.</t>
  </si>
  <si>
    <t>7.3.1.3</t>
  </si>
  <si>
    <t>50 mm thick insulation for exhaust pipe (Aluminium 24/26 SWG sheet &amp; glass wool / rockwool for 250 mm dia</t>
  </si>
  <si>
    <t>7.3.1.4</t>
  </si>
  <si>
    <t xml:space="preserve">Total for DG Sets and Exhaust Piping system </t>
  </si>
  <si>
    <t>7.4.1</t>
  </si>
  <si>
    <t>PCC</t>
  </si>
  <si>
    <t>Total for LT Panels</t>
  </si>
  <si>
    <t>7.5.1</t>
  </si>
  <si>
    <t>4 C x 10 Sqmm (25mm)</t>
  </si>
  <si>
    <t>4 C x 16 Sqmm(28mm)</t>
  </si>
  <si>
    <t>4 C x 25 Sqmm(28mm)</t>
  </si>
  <si>
    <t>4 X 4 sq. mm</t>
  </si>
  <si>
    <t>4 C x 10 Sqmm</t>
  </si>
  <si>
    <t>4 C x 16 Sqmm</t>
  </si>
  <si>
    <t>4 C x 25 Sqmm</t>
  </si>
  <si>
    <t>4 C x 6 Sqmm</t>
  </si>
  <si>
    <t>4 C x 4 Sqmm</t>
  </si>
  <si>
    <t>3C x 2.5 Sqmm</t>
  </si>
  <si>
    <t>2C x 4 Sqmm</t>
  </si>
  <si>
    <t>Cable end termination with brass double compression gland and copper lugs for following size of XLPE insulated and PVC sheathed copper condutor cable of 1.1kV grade as required with earthing.</t>
  </si>
  <si>
    <t>7.6.1</t>
  </si>
  <si>
    <t>7.6.1.1</t>
  </si>
  <si>
    <t xml:space="preserve">2+6 Way ,Double Door </t>
  </si>
  <si>
    <t>7.6.1.2</t>
  </si>
  <si>
    <t xml:space="preserve">2+8 Way ,Double Door </t>
  </si>
  <si>
    <t>7.6.1.3</t>
  </si>
  <si>
    <t xml:space="preserve">2+12 Way ,Double Door </t>
  </si>
  <si>
    <t>7.6.2</t>
  </si>
  <si>
    <t>Supplying and fixing following way,horizontal type three pole and neutral,sheet steel,MCB distribution board, 415 Volts, on surface/recess,complete with tinned copper busbar,neutral busbar,earth bar,din bar,interconnections, powder painted including earthing etc. as required. (But without MCB/RCCB/Isolator)</t>
  </si>
  <si>
    <t>7.6.2.1</t>
  </si>
  <si>
    <t>4 way (4 +12), Double door</t>
  </si>
  <si>
    <t>7.6.2.2</t>
  </si>
  <si>
    <t>6 way (4+18), Double door</t>
  </si>
  <si>
    <t>7.6.2.3</t>
  </si>
  <si>
    <t>8 way (4+24), Double door</t>
  </si>
  <si>
    <t>7.6.3</t>
  </si>
  <si>
    <t>7.6.3.1</t>
  </si>
  <si>
    <t>6 way (4 + 18), Double door</t>
  </si>
  <si>
    <t>7.6.3.2</t>
  </si>
  <si>
    <t>8 way (4 + 24), Double door</t>
  </si>
  <si>
    <t>7.6.3.3</t>
  </si>
  <si>
    <t>12 way (4 + 36), Double door</t>
  </si>
  <si>
    <t>7.6.4</t>
  </si>
  <si>
    <t>7.6.4.1</t>
  </si>
  <si>
    <t>7.6.5</t>
  </si>
  <si>
    <t>7.6.5.1</t>
  </si>
  <si>
    <t>7.6.5.2</t>
  </si>
  <si>
    <t>7.6.5.3</t>
  </si>
  <si>
    <t>7.6.6</t>
  </si>
  <si>
    <t>4 Way Double Door</t>
  </si>
  <si>
    <t>6 Way Double Door</t>
  </si>
  <si>
    <t>7.6.7</t>
  </si>
  <si>
    <t>Single Pole and Neutral</t>
  </si>
  <si>
    <t xml:space="preserve">Double pole </t>
  </si>
  <si>
    <t>Triple pole and neutral</t>
  </si>
  <si>
    <t>7.6.8</t>
  </si>
  <si>
    <t>7.6.9</t>
  </si>
  <si>
    <t>S/F SPN RCCB :Supplying and fixing following rating, double pole, (single phase and neutral), 240 volts, residual current circuit breaker (RCCB), having a sensitivity current upto 300 milliamperes in the existing MCB DB complete with connections, testing and commissioning etc. as required.</t>
  </si>
  <si>
    <t>7.6.9.1</t>
  </si>
  <si>
    <t>25 amps</t>
  </si>
  <si>
    <t>7.6.9.2</t>
  </si>
  <si>
    <t>40 amps</t>
  </si>
  <si>
    <t>7.6.9.3</t>
  </si>
  <si>
    <t>63 amps</t>
  </si>
  <si>
    <t>7.6.10</t>
  </si>
  <si>
    <t xml:space="preserve">Supplying and fixing following rating, four pole, (three phase and neutral), 415 volts, residual current circuit breaker (RCCB), having a sensitivity current upto 300 milliamperes in the existing MCB DB complete with connections, testing and commissioning etc. as required. </t>
  </si>
  <si>
    <t>7.6.10.1</t>
  </si>
  <si>
    <t xml:space="preserve">25 amps </t>
  </si>
  <si>
    <t>7.6.10.2</t>
  </si>
  <si>
    <t xml:space="preserve">40 amps </t>
  </si>
  <si>
    <t>7.6.10.3</t>
  </si>
  <si>
    <t xml:space="preserve">63 amps </t>
  </si>
  <si>
    <t>Total for Distribution Boards</t>
  </si>
  <si>
    <t>7.7.1</t>
  </si>
  <si>
    <t>7.7.1.1</t>
  </si>
  <si>
    <t xml:space="preserve">Group A                                                                                                                                                                         </t>
  </si>
  <si>
    <t>Point</t>
  </si>
  <si>
    <t>7.7.1.2</t>
  </si>
  <si>
    <t xml:space="preserve">Group B </t>
  </si>
  <si>
    <t>7.7.1.3</t>
  </si>
  <si>
    <t>Group C</t>
  </si>
  <si>
    <t>7.7.2</t>
  </si>
  <si>
    <t xml:space="preserve">Wiring for twin control light point with 1.5 sq.mm FR PVC insulated copper conductor single core cable in surface / recessed steel conduit, 2 way modular switch, modular plate, suitable GI box and earthing the point with 1.5 sq.mm. FR PVC insulated copper conductor single core cable etc as required.  </t>
  </si>
  <si>
    <t>7.7.3</t>
  </si>
  <si>
    <t xml:space="preserve">Wiring for light/ power plug with 2X4 sq. mm FR PVC insulated copper conductor single core cable in surface/ recessed steel conduit along with 1 No 4 sq. mm FR PVC insulated copper conductor single core cable for loop earthing as required. </t>
  </si>
  <si>
    <t>7.7.4</t>
  </si>
  <si>
    <t xml:space="preserve">Wiring for light/ power plug with 4X4 sq. mm FR PVC insulated copper conductor single core cable in surface/ recessed steel conduit along with 2 Nos 4 sq. mm FR PVC insulated copper conductor single core cable for loop earthing as required. </t>
  </si>
  <si>
    <t>7.7.5</t>
  </si>
  <si>
    <t>7.7.5.1</t>
  </si>
  <si>
    <t xml:space="preserve">2 X 1.5 sq. mm + 1 X 1.5 sq. mm earth wire </t>
  </si>
  <si>
    <t>7.7.5.2</t>
  </si>
  <si>
    <t xml:space="preserve">2 X 2.5 sq. mm + 1 X 2.5 sq. mm earth wire </t>
  </si>
  <si>
    <t>7.7.5.3</t>
  </si>
  <si>
    <t xml:space="preserve">2 X 4 sq. mm + 1 X 4 sq. mm earth wire </t>
  </si>
  <si>
    <t>7.7.6</t>
  </si>
  <si>
    <t>7.7.6.1</t>
  </si>
  <si>
    <t>Group A</t>
  </si>
  <si>
    <t>Points</t>
  </si>
  <si>
    <t>7.7.6.2</t>
  </si>
  <si>
    <t>Group B</t>
  </si>
  <si>
    <t>7.7.6.3</t>
  </si>
  <si>
    <t>7.7.7</t>
  </si>
  <si>
    <t>Wiring for twin control light point with 1.5 sq.mm FR PVC insulated copper conductor single core cable in surface/recessed middle class PVC conduit,2 way modular switch,modular plate,suitable GI box and earthing the point with 1.5 sq.mm. FR PVC insulated copper conductor single core cable etc as required.</t>
  </si>
  <si>
    <t>7.7.8</t>
  </si>
  <si>
    <t>7.7.9</t>
  </si>
  <si>
    <t>7.7.9.1</t>
  </si>
  <si>
    <t xml:space="preserve">2 x 1.5 sq. mm + 1 x 1.5 sq. mm earth wire </t>
  </si>
  <si>
    <t>7.7.9.2</t>
  </si>
  <si>
    <t xml:space="preserve">2 x 2.5 sq. mm + 1 x 2.5 sq. mm earth wire </t>
  </si>
  <si>
    <t>7.7.10</t>
  </si>
  <si>
    <t>7.7.11</t>
  </si>
  <si>
    <t>Supplying and fixing of following sizes of steel conduit along with accessories in surface/recess including painting in case of surface conduit, or cutting the wall and making good the same in case of recessed conduit as required.</t>
  </si>
  <si>
    <t>7.7.11.1</t>
  </si>
  <si>
    <t>20 mm</t>
  </si>
  <si>
    <t>7.7.11.2</t>
  </si>
  <si>
    <t>7.7.11.3</t>
  </si>
  <si>
    <t>32 mm</t>
  </si>
  <si>
    <t>7.7.12</t>
  </si>
  <si>
    <t>Supplying and fixing of following sizes of medium class PVC conduit along with accessories in surface/recess including cutting the wall and making good the same in case of recessed conduit as required.</t>
  </si>
  <si>
    <t>7.7.12.1</t>
  </si>
  <si>
    <t>7.7.12.2</t>
  </si>
  <si>
    <t>7.7.12.3</t>
  </si>
  <si>
    <t>7.7.12.4</t>
  </si>
  <si>
    <t>7.7.12.5</t>
  </si>
  <si>
    <t>7.7.13</t>
  </si>
  <si>
    <t>Supplying and fixing following modular switch/ socket on the
existing modular plate &amp; switch box including connections but
excluding modular plate etc. as required.</t>
  </si>
  <si>
    <t>5/6 amps switch</t>
  </si>
  <si>
    <t>2 way 5/6 amps switch</t>
  </si>
  <si>
    <t>15/16 amp switch</t>
  </si>
  <si>
    <t>3 pin 5/6 amp socket outlet</t>
  </si>
  <si>
    <t>6 pin 15/16 amp socket outlet</t>
  </si>
  <si>
    <t>2 Nos of 6A sockets controlled by 1 No of 16A switch for Workstations</t>
  </si>
  <si>
    <t>7.7.14</t>
  </si>
  <si>
    <t>7.7.15</t>
  </si>
  <si>
    <t>7.7.15.1</t>
  </si>
  <si>
    <t>7.7.15.2</t>
  </si>
  <si>
    <t>3 Module (100mmX75mm)</t>
  </si>
  <si>
    <t>7.7.15.3</t>
  </si>
  <si>
    <t>4 Module (125mmX75mm)</t>
  </si>
  <si>
    <t>6 Module (200mmX75mm)</t>
  </si>
  <si>
    <t>8 Module (125mmX125mm)</t>
  </si>
  <si>
    <t>7.7.16</t>
  </si>
  <si>
    <t xml:space="preserve">3 Module </t>
  </si>
  <si>
    <t xml:space="preserve">6 Module </t>
  </si>
  <si>
    <t xml:space="preserve">8 Module </t>
  </si>
  <si>
    <t>7.7.17</t>
  </si>
  <si>
    <t>7.7.18</t>
  </si>
  <si>
    <t>7.7.19</t>
  </si>
  <si>
    <t>7.7.20</t>
  </si>
  <si>
    <t>Wiring     for   the  following  light  points     with  1.5  sq.mm  PVC insulated  copper  conductor   1100   volts   grade  stranded  flexible  FRLS wires  of  approved  make   in concealed  or surface mounted 25 mm dia  medium class PVC conduit including fixing of 6 amps single pole  rocker operated   flush   mounted   switch   of approved quality, colour, make and design in existing 1.6 mm  thick  GI  box  and  earthing  of fixtures  and  existing  outlet box  with  1.5 sq.mm  PVC  insulated  copper  conductor  stranded flexible  FRLS wire.</t>
  </si>
  <si>
    <t>7.7.20.1</t>
  </si>
  <si>
    <t>One light points controlled by one 6 amps switch</t>
  </si>
  <si>
    <t>7.7.20.2</t>
  </si>
  <si>
    <t>Two light points controlled by one 6 amps switch</t>
  </si>
  <si>
    <t>7.7.20.3</t>
  </si>
  <si>
    <t>Three light points controlled by one 6 amps switch</t>
  </si>
  <si>
    <t>7.7.20.4</t>
  </si>
  <si>
    <t>Four light points controlled by one 6 amps switch.</t>
  </si>
  <si>
    <t>7.7.21</t>
  </si>
  <si>
    <t>7.7.21.1</t>
  </si>
  <si>
    <t>Four points controlled by one MCB.</t>
  </si>
  <si>
    <t>7.7.21.2</t>
  </si>
  <si>
    <t>Five points controlled by one MCB</t>
  </si>
  <si>
    <t>7.7.22</t>
  </si>
  <si>
    <t>Wiring for the twin control light points with 1.5 sq.mm PVC insulated copper conductor 1100 volts grade stranded flexible FRLS wires in concealed or surface mounted 25 mm dia  medium class PVC conduit including providing and fixing  2 Nos.6 amps 2 way rocker operated flush mounted switches of approved quality colour make and design in 1.6 mm thick GI box and earthing  of fixture and the outlet box with 1.5  Sq.mm  PVC  insulated  copper  conductor stranded flexible  FRLS wire.</t>
  </si>
  <si>
    <t>7.7.22.1</t>
  </si>
  <si>
    <t>One point controlled by 2  Nos. two way switches.</t>
  </si>
  <si>
    <t>7.7.23</t>
  </si>
  <si>
    <t xml:space="preserve">Supplying and fixing 250x150x75 mm deep, 1.6 mm thick G I Junction box with coverplate   complete as per site requirement. </t>
  </si>
  <si>
    <t>7.7.24</t>
  </si>
  <si>
    <t xml:space="preserve">Supplying and fixing TP sheet steel enclosure on surface/ recess along with 16/25/32amps 415 volts "C" curve TP MCB complete with connections, testing and commissioning etc. as required. </t>
  </si>
  <si>
    <t>7.7.25</t>
  </si>
  <si>
    <t>7.7.26</t>
  </si>
  <si>
    <t>7.7.27</t>
  </si>
  <si>
    <t>7.7.28</t>
  </si>
  <si>
    <t>7.7.29</t>
  </si>
  <si>
    <t>7.7.30</t>
  </si>
  <si>
    <t>Total for Point Wiring and Accessories</t>
  </si>
  <si>
    <t>7.8.1</t>
  </si>
  <si>
    <t>Supply, installation, testing and commissioning of GI Perforated  type cable trays factory fabricated out of sheet steel with perforation not more than 17.5%, channel size 75 x 15 mm and rung size 30 x 6 mm, spaced at 250 mm interval, supporting angle frame at every 1.8 m, bottom angle fasteners, anchor grip bolts, etc.  The tray shall be suspended from ceiling using anchor bolt and angle iron supports or mounted from wall.  The rate shall include all  accessories like bends, elbows, tees, coupler plates, with all necessary hardware, accessories as required for complete installation.</t>
  </si>
  <si>
    <t>300 mm width x50 mm depth x 1.6 mm thick</t>
  </si>
  <si>
    <t>150 mm width x50 mm depth x 1.6 mm thick</t>
  </si>
  <si>
    <t>100 mm width x50 mm depth x 1.6mm thick</t>
  </si>
  <si>
    <t>7.8.2</t>
  </si>
  <si>
    <t>Supply and fixing GI ladder type cable Trays, with radial bends, support of following sizes.The rate shall include all  accessories like bends, elbows, tees, coupler plates, with all necessary hardware, accessories as required for complete installation.</t>
  </si>
  <si>
    <t>7.8.2.1</t>
  </si>
  <si>
    <t xml:space="preserve">750 mm width x75mm depth x 2.0 mm thick </t>
  </si>
  <si>
    <t>7.8.2.2</t>
  </si>
  <si>
    <t>450 mm width x50 mm depth x 2.0 mm thick</t>
  </si>
  <si>
    <t>7.8.2.3</t>
  </si>
  <si>
    <t>7.8.3</t>
  </si>
  <si>
    <t>7.8.3.1</t>
  </si>
  <si>
    <t>50 x 38 x 1.6mm</t>
  </si>
  <si>
    <t>7.8.3.2</t>
  </si>
  <si>
    <t>100 x 38 x 1.6mm</t>
  </si>
  <si>
    <t>7.8.3.3</t>
  </si>
  <si>
    <t>150 x 38 x 1.6mm</t>
  </si>
  <si>
    <t>Total for Cable Trays And Raceways</t>
  </si>
  <si>
    <t>7.9.1</t>
  </si>
  <si>
    <t>7.9.2</t>
  </si>
  <si>
    <t>Providing and fixing  25mm X 5mm GI strip on surface or in recess for connections etc. as required.</t>
  </si>
  <si>
    <t>7.9.3</t>
  </si>
  <si>
    <t>Providing and fixing  8 SWG GI wire.</t>
  </si>
  <si>
    <t>7.9.4</t>
  </si>
  <si>
    <t>Sets</t>
  </si>
  <si>
    <t>7.9.5</t>
  </si>
  <si>
    <t>Supplying and fixing earth bus of 50mmx10mm GI strip on surface for connections etc as required.</t>
  </si>
  <si>
    <t>7.9.6</t>
  </si>
  <si>
    <t>7.9.7</t>
  </si>
  <si>
    <t>Total for Earthing System</t>
  </si>
  <si>
    <t>7.10.1</t>
  </si>
  <si>
    <t>Jointing copper / G.I. tape (with another copper/ G I tape, base of the finial or any other metallic object) by riveting / nut bolting/ sweating and soldering etc as required.</t>
  </si>
  <si>
    <t>7.10.2</t>
  </si>
  <si>
    <t xml:space="preserve">Providing and fixing testing joint, made of 20 mm X 3 mm thick G.I. strip, 125 mm long, with 4 nos. of G.I. bolts, nuts, chuck,nuts and spring washers etc. complete as required. </t>
  </si>
  <si>
    <t>7.10.3</t>
  </si>
  <si>
    <t>Total for Lightning Protection System</t>
  </si>
  <si>
    <t>7.11.1</t>
  </si>
  <si>
    <t>7.11.2</t>
  </si>
  <si>
    <t>Providing and fixing extra conduit down rod of 20 mm dia, 2X10 cm length wiring with 2 X 1.5 sq. mm FR PVC insulated, copper conductor, single core cable including painting etc. as required. (Note : More than 5 cm length shall be rounded to the nearest 10 cm and 5 cm or less shall be ignored)</t>
  </si>
  <si>
    <t>7.11.3</t>
  </si>
  <si>
    <t>7.11.4</t>
  </si>
  <si>
    <t>Supplying and fixing extra down rod of 10 cm length G.I. pipe ,15 mm dia, heavy gauge including painting etc. as required. (Note : More than 5 cm length shall be rounded to the nearest 10 cm and 5 cm or less shall be ignored)</t>
  </si>
  <si>
    <t>7.11.5</t>
  </si>
  <si>
    <t xml:space="preserve">Supplying and fixing extra conduit down rod of 20 cm length G.I. pipe 15 mm dia, heavy gauge including painting etc. as required. (Note : More than 5 cm length shall be rounded to the nearest 10 cm and 5 cm or less shall be ignored) </t>
  </si>
  <si>
    <t>7.11.6</t>
  </si>
  <si>
    <t>Numbering of ceiling fan/ exhaust fan/ fluorescent fittings as required.</t>
  </si>
  <si>
    <t>7.11.7</t>
  </si>
  <si>
    <t xml:space="preserve">Extra for fixing the louvers/ shutters complete with frame for a exhaust fan of all sizes. </t>
  </si>
  <si>
    <t>7.11.8</t>
  </si>
  <si>
    <t>7.11.8.1</t>
  </si>
  <si>
    <t>7.11.8.2</t>
  </si>
  <si>
    <t>Above 4.5 metre and upto 6.5 metre</t>
  </si>
  <si>
    <t>7.11.9</t>
  </si>
  <si>
    <t>Erection of steel tubular or rail pole strut in cemnt concrete 1:3:6 (1 Cement : 3 coarse sand : 6 graded stone aggregate 40 mm nominal size) foundation including excavation and refilling and secured with holding clamps , bolts , nuts, etc as required.</t>
  </si>
  <si>
    <t>7.11.10</t>
  </si>
  <si>
    <t>Supplying and embedding following dia G.I. pipe (medium class) in pole collar/ foundation (during casting) for cable entry including bending the pipe to the required shape complete as required.</t>
  </si>
  <si>
    <t>7.11.11</t>
  </si>
  <si>
    <t>7.11.12</t>
  </si>
  <si>
    <t>7.11.13</t>
  </si>
  <si>
    <t>7.11.14</t>
  </si>
  <si>
    <t>7.11.15</t>
  </si>
  <si>
    <t>7.11.16</t>
  </si>
  <si>
    <t>7.11.17</t>
  </si>
  <si>
    <t>7.11.18</t>
  </si>
  <si>
    <t>7.11.19</t>
  </si>
  <si>
    <t>Supply of single arm  M.S. steel tubular pole class "B" having suitable dimension complete duly painted with two coats  of red oxide  paint and one coat of bituminous paint for the 1/6 th length which is to be embeded in ground  &amp; two coates of aluminium paint for the remaining portion. The poles shall be supplied  with  bottom welded  MS base  plate of suitable size and 2 runs of 25 mm dia B-Class GI pipe having total length1.2 meter each.The rate shall also include mild steel bracket if required,  required nut ,bolts, etc to complete the work in approved manner.</t>
  </si>
  <si>
    <t>6 mtr height with 75 mm dia</t>
  </si>
  <si>
    <t>Supply and fixing of metal fan hook box of 10 mm M.S. round bar , bounded to to RCC bar up to 50 mm length each side &amp; pierced through a 16 SWG thick MS bowl 100 mm dia , depth up to 75 mm , complete erected in position . With one coat of red oxide paint and 2 coats of synthetic paint .</t>
  </si>
  <si>
    <t>Total for Light Fixtures and Fans</t>
  </si>
  <si>
    <t>7.12.1</t>
  </si>
  <si>
    <t>Excavation for cable trenches in soft soil, depth upto 1.2 m including dressing of sides lift upto 1.5m, including getting out the excavated soil , refilling with sand and or good soil after laying of cable / pipe etc in layers of 20 cm, ramming, watering and disposal of surplus excavated soil as directed, with a lead of 50 meters.</t>
  </si>
  <si>
    <t>7.12.2</t>
  </si>
  <si>
    <t>Excavation of cable trenches in hard rock not exceeding 1.5 meters in width, and lift upto 1.5 metres, including getting out the excavated soil and disposal of excavated soil as directed within a lead of 50 metres.</t>
  </si>
  <si>
    <t>7.12.3</t>
  </si>
  <si>
    <t xml:space="preserve">Providing, laying and fixing following dia G.I. pipe (medium class) in ground complete with G.I. fittings including trenching (75 cm deep) and re-filling etc as required </t>
  </si>
  <si>
    <t>7.12.3.1</t>
  </si>
  <si>
    <t xml:space="preserve">50 mm dia </t>
  </si>
  <si>
    <t>7.12.3.2</t>
  </si>
  <si>
    <t xml:space="preserve">150 mm dia </t>
  </si>
  <si>
    <t>7.12.4</t>
  </si>
  <si>
    <t xml:space="preserve">Providing, laying and fixing following dia RCC pipe NP2 class (light duty) in ground complete with RCC collars, jointing with cement mortar 1:2 (1 cement : 2 fine sand) including trenching (75 cm deep) and refilling etc as required. </t>
  </si>
  <si>
    <t>7.12.4.1</t>
  </si>
  <si>
    <t xml:space="preserve">100 mm dia </t>
  </si>
  <si>
    <t>7.12.4.2</t>
  </si>
  <si>
    <t>7.12.4.3</t>
  </si>
  <si>
    <t xml:space="preserve">250 mm dia </t>
  </si>
  <si>
    <t>7.12.4.4</t>
  </si>
  <si>
    <t xml:space="preserve">300 mm dia </t>
  </si>
  <si>
    <t>7.12.5</t>
  </si>
  <si>
    <t xml:space="preserve">Supply, fabrication and installation of  cable tray supports, supports for cable trench covers, supporting frame for mounting of control panels, supports for mounting of local control station,Main Electrical Panel,lighting panel, lighting fixture etc. with 2 coats of enemel primer and 2 coats of epoxy paint Note - The rates shall be inclusive of grouting of supports , Anchor fastner,welding rods, nut,bolts,clamps,and any other consumable which required to complete the works. </t>
  </si>
  <si>
    <t>7.12.5.1</t>
  </si>
  <si>
    <t>Supplying and fixing cable route marker with 10 cm X 10 cm X 5mm thick G.I. plate with LT inscription there on, bolted /welded to 35mm X 35 mm X 6 mm angle iron, 60 cm long and fixing the same in ground as required.</t>
  </si>
  <si>
    <t>Total for Miscellaneous Items</t>
  </si>
  <si>
    <t>7.13.1</t>
  </si>
  <si>
    <t>Providing and fixing M.V. danger notice plate of 200 mm X 150 mm, made of mild steel,atleast 2mm thick,and vitreous enamelled white on both sides,and with inscription in single red colour on front side as required.</t>
  </si>
  <si>
    <t>7.13.2</t>
  </si>
  <si>
    <t>7.13.3</t>
  </si>
  <si>
    <t>Supply and fixing  wooden framed covered with glass shock treatment chart  printed on cloth  in English ,Hindi &amp; Local language.</t>
  </si>
  <si>
    <t>7.13.4</t>
  </si>
  <si>
    <t>Supply and fixing  suitable size wooden framed covered with glass  for Main Panel SLD in electrical room as per IE rules fixed to wall as required.</t>
  </si>
  <si>
    <t>7.13.5</t>
  </si>
  <si>
    <t>Supply and providing ISI marked electrical 1.1 kV grade 10 mm thick anti-skid rubber mat as per IS:5424 with upto date ammendment.</t>
  </si>
  <si>
    <t>7.13.6</t>
  </si>
  <si>
    <t>Supply, installation, testing and commissioning of Standard First aid box complete with all accessories as required.</t>
  </si>
  <si>
    <t>7.13.7</t>
  </si>
  <si>
    <t>Supply, installation, testing and commissioning of  Rubber chequered mat of size 2000 x 1000 x 12 mm thick, 1100 V grade as required.</t>
  </si>
  <si>
    <t>7.13.8</t>
  </si>
  <si>
    <t>Floor mounted bucket stand with GI buckets to hand 4 nos. of 13 ltrs buckets sand filled.  The stand shall be 5'(L) x 3'(H) x 2"(W) made out of 30 x 300 x4mm MS angle frame duly  coated with 2 coats of red oxide primer &amp; 2 coats of red finish paint</t>
  </si>
  <si>
    <t>7.13.9</t>
  </si>
  <si>
    <t>7.13.10</t>
  </si>
  <si>
    <t>Supply and fixing of tool kit with all standard tools such as screw driver , spaner etc as required.</t>
  </si>
  <si>
    <t>7.13.11</t>
  </si>
  <si>
    <t>Total for Safety Equipment</t>
  </si>
  <si>
    <t>Sewerage system</t>
  </si>
  <si>
    <t>Drainage system</t>
  </si>
  <si>
    <t>Potable water supply system</t>
  </si>
  <si>
    <t>Earth Work</t>
  </si>
  <si>
    <t>0-1.5 metre</t>
  </si>
  <si>
    <t>R.C.C. Spun Pipes</t>
  </si>
  <si>
    <t>200 mm dia (ID)</t>
  </si>
  <si>
    <t>Laying and jointing NP 3  pipe 0.0 - 1.5 meter deep</t>
  </si>
  <si>
    <t>Laying and jointing NP 3  pipe 1.5 - 3.0 meter deep</t>
  </si>
  <si>
    <t>200 mm dia (ID) NP4 Pipe</t>
  </si>
  <si>
    <t>Bedding</t>
  </si>
  <si>
    <t>Carriage of Material - 15 km</t>
  </si>
  <si>
    <t>Cement</t>
  </si>
  <si>
    <t xml:space="preserve">Sand </t>
  </si>
  <si>
    <t>Aggregates</t>
  </si>
  <si>
    <t>Circular Brick Masonary Manhole</t>
  </si>
  <si>
    <t>With common burnt clay F.P.S. (non modular) bricks of class designation 7.5</t>
  </si>
  <si>
    <t>Foot Rest</t>
  </si>
  <si>
    <t>House Connecting Chamber</t>
  </si>
  <si>
    <t>With sewer brick masonary</t>
  </si>
  <si>
    <t>Connection between manholes in the street and road side chambers.Providing, lowering, laying, grading, jointing,  for  ISI marked NP3 Class RCC pipe having Spigot &amp; Socket Joint with rubber ring as per IS-458-2003 (Rate for rubber ring type 2 as per IS 5382 is included) into trenches in depths upto 1.5m below ground level true to alignment, materials, testing etc. complete as directed by Engineer-In-charge. (excluding excavation and refilling of trenches from ground level to the invert level of pipes)</t>
  </si>
  <si>
    <t>150 mm dia (ID)</t>
  </si>
  <si>
    <t>300 mm dia (ID)</t>
  </si>
  <si>
    <t>400 mm dia (ID)</t>
  </si>
  <si>
    <t>450 mm dia (ID)</t>
  </si>
  <si>
    <t>500 mm dia (ID)</t>
  </si>
  <si>
    <t>300 mm dia (ID) NP4 Pipe</t>
  </si>
  <si>
    <t>400 mm dia (ID) NP4 Pipe</t>
  </si>
  <si>
    <t>450 mm dia (ID) NP4 Pipe</t>
  </si>
  <si>
    <t>500 mm dia (ID) NP4 Pipe</t>
  </si>
  <si>
    <t>Manhole</t>
  </si>
  <si>
    <t>With common burnt clay F.P.S. (non modular) bricks of class
designation 7.5</t>
  </si>
  <si>
    <t xml:space="preserve">Recharge Pit </t>
  </si>
  <si>
    <t>Recharge pit for RWH Inc RCC NP4 Pipes</t>
  </si>
  <si>
    <t>Connection Of Recharge Pit with Drains</t>
  </si>
  <si>
    <t>Pipes, cables etc. exceeding 80 mm dia. but not exceeding 300 mm dia</t>
  </si>
  <si>
    <t>110mm OD</t>
  </si>
  <si>
    <t>DI Fittings</t>
  </si>
  <si>
    <t>100mm internal diameter of valve</t>
  </si>
  <si>
    <t>Providing and fixing cast iron double air valves of sizes given below marked with IS:14845</t>
  </si>
  <si>
    <t>50mm I/d</t>
  </si>
  <si>
    <t>Thrust block of 0.7m*0.75m*0.7 m of 1:1.5:3 Concrete</t>
  </si>
  <si>
    <t>Earth work in excavation by mechanical means (Hydraulic excavator) / manual means over areas (exceeding 30cm in depth. 1.5 m in width as well as 10 sqm on plan) including disposal of excavated earth,lead upto 50m and lift upto 1.5m, disposed earth to be levelled and neatly dressed.</t>
  </si>
  <si>
    <t>Filling available excavated earth (excluding rock) in trenches, plinth,sides of foundations etc. in layers not exceeding 20cm in depth,consolidating each deposited layer by ramming and watering, lead up to 50 m and lift upto 1.5 m.</t>
  </si>
  <si>
    <t>Providing at site, lowering &amp; laying in trenches, aligning &amp; jointing of RCC pipes NP3 class (with s/s ends) IS: 458 - 1988 (amended up to date) marked and pipes from 300 mm upto 2000 mm manufactured through vertical casting process all levels with Rubber gaskets (EPDM/SBR) for sewer lines as per IS: 5382 (including cost of Rubber gaskets lubricants) as per drawing, sectional testing of the sewer pipe line (including cost and conveyance of water to site) etc., complete as directed by Engineer.
Note : E/w to be measured and paid separately</t>
  </si>
  <si>
    <t>FIRE DETECTION AND ALARM SYSTEM</t>
  </si>
  <si>
    <t>ACCESS CONTROL SYSTEM</t>
  </si>
  <si>
    <t>Supply, Installation, Testing &amp; Commissioning of  following equipment for FDAS as per technical specification.</t>
  </si>
  <si>
    <t>FACP, Detectors and Modules</t>
  </si>
  <si>
    <t>8.1.1.1</t>
  </si>
  <si>
    <t xml:space="preserve">Microprocessor based Analog Addressable Fire Alarm with audio message generator (pre-recorded) having 125 detectors and 125 devices per loop. Panel shall have 80/160 character LCD  to display emergency information. SMF Battery with backup for 48 Hrs under normal condition and 120 Min under alarm condition. Panel shall have required interface to transmit data to Graphical User Software. Panel shall be UL &amp; CE approved. Panel shall be LAN Compatible with BACnet/Modbus software or open protocol, network adaptor,etc., complete in all respects as per Technical Specification and Tender drawings. </t>
  </si>
  <si>
    <t>8.1.1.2</t>
  </si>
  <si>
    <t>Fire Alarm repeater panel with battery back up for 48 hours normal operation. The panel shall have LCD screen and repeat all signals as displayed in the main fire alarm panels as per Technical Specification.</t>
  </si>
  <si>
    <t>8.1.1.3</t>
  </si>
  <si>
    <t>Cost for addition/deletion of  Extra Loop cards into the Panels mentioned above.</t>
  </si>
  <si>
    <t>8.1.1.5</t>
  </si>
  <si>
    <t>Intelligent addressable Photoelectric smoke detector with electronic mounting base, junction box and other accessories as per specifications. Detectors shall be UL Listed.</t>
  </si>
  <si>
    <t>8.1.1.6</t>
  </si>
  <si>
    <t>Intelligent Multi sensor Detector with multiple sensitivity (adjustable at site) levels, with electronic mounting base, and other accessories as per technical specification. Detectors shall be UL Listed.</t>
  </si>
  <si>
    <t>8.1.1.7</t>
  </si>
  <si>
    <t>Intelligent addressable rate of rise and fixed temperature heat detectors with electronic mounting base, and other accessories as per specifications. Detectors shall be UL Listed.</t>
  </si>
  <si>
    <t>8.1.1.9</t>
  </si>
  <si>
    <t>8.1.1.10</t>
  </si>
  <si>
    <t>Response Indicator for all detectors above false ceiling.</t>
  </si>
  <si>
    <t>8.1.1.11</t>
  </si>
  <si>
    <t>Addressable type manual call point(break glass unit) as per specifications.</t>
  </si>
  <si>
    <t>8.1.1.12</t>
  </si>
  <si>
    <t>Fault isolator module capable of monitoring shorted loop circuit.</t>
  </si>
  <si>
    <t>8.1.1.13</t>
  </si>
  <si>
    <t xml:space="preserve">Sounder cum Strobe rated at 90 dBA at 3m for Audible annunciation and 110cd flashing at 1 Hz for visual indication with control modules for Sounders as per specification </t>
  </si>
  <si>
    <t>8.1.1.14</t>
  </si>
  <si>
    <t>Addressable control modules  for shutting down VRF’s, and magnetic fire door holders.  Elevator recall, fire damper, etc. with weatherproof enclosure as per technical specification.</t>
  </si>
  <si>
    <t>8.1.1.16</t>
  </si>
  <si>
    <t xml:space="preserve">Addressable Monitor Module to connect NO/NC contacts such as pressure switch, flow switches, fire pump contacts (provided by Fire fighting contractor) as per specification. </t>
  </si>
  <si>
    <t>Auto Dialer unit as per specifications with minimum 6 emergency nos dialing capacity</t>
  </si>
  <si>
    <t>Addressable Magnetic door contact,  on the fire exit door  complete as required and as per specification.</t>
  </si>
  <si>
    <t>8.1.2</t>
  </si>
  <si>
    <t>FAS CABLES &amp; ACCESSORIES</t>
  </si>
  <si>
    <t>Supply &amp; Laying of  following cables/cable trays/cable trunk/conduits as per technical specification.</t>
  </si>
  <si>
    <t>8.1.2.1</t>
  </si>
  <si>
    <t>2 core 1.5 sq.mm, multi strand, copper conductor, FRLS (Fire Retardent Low Smoke)-PVC insulated GI Screened Armoured cable with saddle and required accessories.&amp; Power Cable</t>
  </si>
  <si>
    <t>8.1.2.3</t>
  </si>
  <si>
    <t>25mm Dia PVC Flexible Conduits on ceiling,wall,floor etc.,</t>
  </si>
  <si>
    <t>8.1.2.4</t>
  </si>
  <si>
    <t xml:space="preserve">2 mm  thick GI trunking with cover  of the following sizes complete with angle iron supports/hanging arrangement etc. </t>
  </si>
  <si>
    <t>100 x 50 x 2 mm</t>
  </si>
  <si>
    <t>8.1.3</t>
  </si>
  <si>
    <t xml:space="preserve">2 mm  thick GI cable tray with  of the following sizes complete with angle iron supports/hanging arrangement etc and Cable tray supports shall at every 1 meter. </t>
  </si>
  <si>
    <t>Total Cost</t>
  </si>
  <si>
    <t>CCTV ITEMS</t>
  </si>
  <si>
    <t xml:space="preserve">Supply, Installation &amp; Commissioning of following DVR based CCTV System Component with all required hardware &amp; software as per technical specification &amp; tender drawings.  </t>
  </si>
  <si>
    <t>8.2.1</t>
  </si>
  <si>
    <t>CAMERA</t>
  </si>
  <si>
    <t>8.2.1.1</t>
  </si>
  <si>
    <t>Analog Fixed dome, True day night INDOOR camera, 1/3" Progressive Scan CCD, Varifocal  3.6  mm lens with auto iris. Video motion detection and tampering detection alarm including necessary power supply unit.Resolution shall be MPEG 4.</t>
  </si>
  <si>
    <t>8.2.1.2</t>
  </si>
  <si>
    <t>8.2.1.3</t>
  </si>
  <si>
    <t>Supply, installation, testing and commissioning of  16 input real time, 400 fps, DVR with 2 video outputs. The storage capacity should be sized for having minimum 30 days of continous recording @ 400fps and vendor are required to submit data sheet of their storage calculation for both MPEG 4 and JPEG recording formats.The DVR should be capable to support motion based recording, web based monitoring &amp; remote control montoring software complete as per spec with valid licenses.The unit rate should be including of providing necessary rack for mounting the CCTV equipment &amp; all necessary accessories with power supply units as per specification . The software should enable the user to view multiple cameras in any combination available on the network (maximum 16 Nos) .</t>
  </si>
  <si>
    <t>8.2.1.4</t>
  </si>
  <si>
    <t>Supply, laying, termination and testing of 32” CCTV colour LCD Monitor including all accessories</t>
  </si>
  <si>
    <t>8.2.2</t>
  </si>
  <si>
    <t>CCTV CABLES AND ACCESSORIES</t>
  </si>
  <si>
    <t>8.2.2.1</t>
  </si>
  <si>
    <t>2 core 1 sq.mm, multi strand, copper conductor, FRLS PVC insulated GI armoured cable for power to camera.</t>
  </si>
  <si>
    <t>8.2.2.3</t>
  </si>
  <si>
    <t xml:space="preserve">FRLS RG-11 type co-axial Jelly filled armoured cable for video signals.  </t>
  </si>
  <si>
    <t>8.2.2.4</t>
  </si>
  <si>
    <t>25mm PVC Conduit</t>
  </si>
  <si>
    <t>8.2.3</t>
  </si>
  <si>
    <t>POWER SUPPLY UNIT FOR CAMERA</t>
  </si>
  <si>
    <t>8.2.3.1</t>
  </si>
  <si>
    <t xml:space="preserve">Power Supply Unit 12 Volt DC </t>
  </si>
  <si>
    <t>8.2.4</t>
  </si>
  <si>
    <t>POLES</t>
  </si>
  <si>
    <t>8.2.4.1</t>
  </si>
  <si>
    <t>MS Poles for outdoor cameras, made out of 5mm thick,80mm dia pipe with zinc chromite primer and powder coating of suitable shade with IP 56 rated box to take Tx/Rx. Total pole height including pedastal=3.5Mtrs.</t>
  </si>
  <si>
    <t>8.2.5</t>
  </si>
  <si>
    <t>CABLE TRAYS</t>
  </si>
  <si>
    <t>8.2.5.1</t>
  </si>
  <si>
    <t>300x50mm wide 2mm Thick - 1 Tier (Perforated GI tray)</t>
  </si>
  <si>
    <t>Supply, Installation,Testing &amp; Commissioning of  following equipment for ACS as per technical specification.</t>
  </si>
  <si>
    <t>8.3.1</t>
  </si>
  <si>
    <t>ACS READER AND CONTROLLER</t>
  </si>
  <si>
    <t>8.3.1.1</t>
  </si>
  <si>
    <t>Smart Card Reader as per specification suitable for mounting on metal surface/metal frames/ wooden frames / wall or as required based on site conditions including all accessories</t>
  </si>
  <si>
    <t>8.3.1.5</t>
  </si>
  <si>
    <t>Electromagnetic Locks (fail safe type) of 24V DC 600 lbs holding force complete with Door Ajar Alarm Buzzer facility. 
Supply shall be Complete with L/C/Z Bracket Support and necessary accessories for mounting as required:-</t>
  </si>
  <si>
    <t>Double leaf Door with feedback - 600 LBS</t>
  </si>
  <si>
    <t>Single Leaf door with feedback- 600 LBS</t>
  </si>
  <si>
    <t>Note that Buzzer &amp; Potential free contact shall be included in above.</t>
  </si>
  <si>
    <t>8.3.1.6</t>
  </si>
  <si>
    <t>Two Door Controller panel housed in MS Powder Coated Cabinet with Tamper Switch, complete with Onboard IP / LAN port, and Builtin Web Server for Remote Log in to every controller.Complete with power supply unit  for Controllers &amp; Magnetic Locks with Battery charger, battery &amp; Backup for 30 minutes of operation in case of Power Failure.
Controller shall be installed inside the above false ceiling area, same shall be hung from ceiling by providing with two supports to anchored in to ceiling.</t>
  </si>
  <si>
    <t>8.3.1.7</t>
  </si>
  <si>
    <t>Four Door Controller panel housed in MS Powder Coated Cabinet with Tamper Switch, complete with Onboard IP / LAN port, and Built-in Web Server for Remote Log in to every controller.
Complete with power supply unit  for Controllers &amp; Magnetic Locks with Battery charger, battery &amp; Backup for 30 minutes of operation in case of Power Failure.
Controller shall be installed inside the above false ceiling area, same shall be hung from ceiling by providing with two supports to anchored in to ceiling.</t>
  </si>
  <si>
    <t>8.3.1.8</t>
  </si>
  <si>
    <t>Blank Unprinted Clamshell type HID Smart Cards.</t>
  </si>
  <si>
    <t>Heavy Duty SS Finish Push Button for Exit</t>
  </si>
  <si>
    <t>Green ABS Plastic Emergency Break Glass unit</t>
  </si>
  <si>
    <t>230 V AC to 12 VDC 5 AMP Redundant Mode, Solid State Power Supply for Magnetic Locks, Wall mount, with inline filters. 
Power input shall be 230 VAC from UPS. 12 V / 24 V Output to suit the Magnetic Lock Requirements, as pre-approved by the Consultants.
Power supply shall have One PF Input &amp; multiple Power Outputs for Multiple Magnetic Locks, Incase of Fire All Magnetic Locks shall be released.</t>
  </si>
  <si>
    <t>8.3.3</t>
  </si>
  <si>
    <t>ACCESS CONTROL SOFTWARE</t>
  </si>
  <si>
    <t>8.3.3.1</t>
  </si>
  <si>
    <t xml:space="preserve">Access Control System Software :-
Enterprise version Server software with Time attendance management system as per specification with client version. 
</t>
  </si>
  <si>
    <t>8.3.3.2</t>
  </si>
  <si>
    <t>A4 Size Laser Printer</t>
  </si>
  <si>
    <t>8.3.4</t>
  </si>
  <si>
    <t>Cabling and Containment</t>
  </si>
  <si>
    <t>8.3.4.1</t>
  </si>
  <si>
    <t>Unarmoured Shielded, Multistranded Copper Conductor, PVC sheathed Cable with Saddle Supports every 0.3 meters, fittings and accessories, Outer sheath Blue in color.</t>
  </si>
  <si>
    <t>8.3.4.1A</t>
  </si>
  <si>
    <t>8 C x 1 Sq.mm (Reader)</t>
  </si>
  <si>
    <t>8.3.4.1B</t>
  </si>
  <si>
    <t>4 C x 1 Sq.mm (Lock)</t>
  </si>
  <si>
    <t>8.3.4.1C</t>
  </si>
  <si>
    <t>2 C x 1 Sq.mm (Exit Switch)</t>
  </si>
  <si>
    <t>8.3.4.2</t>
  </si>
  <si>
    <t>UTP Cable FRLS, with Saddle Supports every 0.3 meters, fittings and accessories, Outer sheath Blue in color.</t>
  </si>
  <si>
    <t>25mm Dia heavy duty UPVC Conduits in ceiling,wall,floor etc.,</t>
  </si>
  <si>
    <t>TOTAL - ACS ITEMS</t>
  </si>
  <si>
    <t>BUILDING MANAGEMENT SYSTEM</t>
  </si>
  <si>
    <t>Design, Supply, Installation, Testing, Commissioning &amp; Handing over the Building Management System (BMS) and allied systems as per specifications as below.</t>
  </si>
  <si>
    <t>8.4.1</t>
  </si>
  <si>
    <t>PC (Pentium i Core processor 3 GHz or better), 2GB RAM, 52X DVD Writer, 32" color monitor  flat screen LCD, 180GB HDD SATA, Microsoft Bus mouse with pad, 2serial, 1 parallel port, Windows XP / Windows 7 operating system, 104 Keyboard, Expansion Bus with spare Slot, with original license, protection &amp; restore key, includes LAN Card, USB ports</t>
  </si>
  <si>
    <t>8.4.3</t>
  </si>
  <si>
    <t>Note:</t>
  </si>
  <si>
    <t>All required Software with original license competent with BMS software)</t>
  </si>
  <si>
    <t>Ventilation/Pressurisation Fan: 
DDC Controllers to Cater to all the points with required spares as per IO Summary</t>
  </si>
  <si>
    <t>AI -   ; DI - 10  ; AO-    ; DO- 5   .</t>
  </si>
  <si>
    <t>Enclosures for the above DDC with Base Plate, Cable trufs, Glands for cable, Transformers, Relays, MCB's and all other necessary accessories.</t>
  </si>
  <si>
    <t>Electrical System: 
DDC Controllers to Cater to all the points with required spares as per IO Summary</t>
  </si>
  <si>
    <t>AI -   ; DI - 15   ; AO-    ; DO-  0  .</t>
  </si>
  <si>
    <t>Plumbing,STP,WTP,ETP &amp; Fire Fighting System: 
DDC Controllers to Cater to all the points with required spares as per IO Summary</t>
  </si>
  <si>
    <t>AI - 0  ; DI - 30  ; AO-0    ; DO- 10   .</t>
  </si>
  <si>
    <t>Above indicated DDC quantity is in LOT. However bidder shall estimate DDC quantity base on their DDC configuration. DDC Selection and estimation sheet shall be submitted along with the Bid.</t>
  </si>
  <si>
    <t>8.4.7</t>
  </si>
  <si>
    <t>SENSORS &amp; FIELD DEVICES as per technical specification</t>
  </si>
  <si>
    <t>Relative Humidity Sensor</t>
  </si>
  <si>
    <t>8.4.8</t>
  </si>
  <si>
    <t>CABLES &amp; ACCESSORIES</t>
  </si>
  <si>
    <t>8.4.8.1</t>
  </si>
  <si>
    <t>2 Core x 1.0 Sq.mm; Multistranded, Armoured, Screened FRLS (Fire Resistance Low Smoke) Cable for signal for field devices to DDC</t>
  </si>
  <si>
    <t>8.4.8.2</t>
  </si>
  <si>
    <t>4 Core x 1.0 Sq.mm; Multistranded, Armoured, Screened FRLS (Fire Resistance Low Smoke) Cable for signal for field devices to DDC</t>
  </si>
  <si>
    <t>8.4.8.3</t>
  </si>
  <si>
    <t>3 Core x 1.5 Sq.mm; Multistranded, Armoured, Screened FRLS (Fire Resistance Low Smoke) Cable for signal for DDC Communication Cable and Modbus Integration</t>
  </si>
  <si>
    <t>8.4.8.4</t>
  </si>
  <si>
    <t>8.4.8.5</t>
  </si>
  <si>
    <t>25mm Dia UPVC Flexible Conduits on ceiling,wall,floor etc.,</t>
  </si>
  <si>
    <t>TOTAL COST</t>
  </si>
  <si>
    <t>IT System</t>
  </si>
  <si>
    <t>9.1</t>
  </si>
  <si>
    <t>Floor standing 42U 800 (W) x 1000 (D) mm telecom cabinet with all necessary accessories for ICT systems.</t>
  </si>
  <si>
    <t>9.2</t>
  </si>
  <si>
    <t>Wall mounting 9U 800 (W) x 1000 (D) mm telecom cabinet with all necessary accessories for ICT systems.</t>
  </si>
  <si>
    <t>9.3</t>
  </si>
  <si>
    <t>9.4</t>
  </si>
  <si>
    <t>Network management system (NMS) server with all necessary software provided for surveying the health of the network, identifying hardware/software/network problems, alarming and generating reports.</t>
  </si>
  <si>
    <t>9.5</t>
  </si>
  <si>
    <t>9.6</t>
  </si>
  <si>
    <t>9.7</t>
  </si>
  <si>
    <t>9.8</t>
  </si>
  <si>
    <t>9.9</t>
  </si>
  <si>
    <t>SFP &amp; SFP+ Modules: 1000BaseLX (10km) SFP (10km with SMF, 1310nm)</t>
  </si>
  <si>
    <t>9.11</t>
  </si>
  <si>
    <t>9.12</t>
  </si>
  <si>
    <t>9.13</t>
  </si>
  <si>
    <t>Twisted Pair CAT-6 cable (4 Pair) for data &amp;  telephones RJ-45 sockets.</t>
  </si>
  <si>
    <t>9.14</t>
  </si>
  <si>
    <t>12-Core single mode outdoor fibre optic cable (HDPE outer sheath, poly-Al moisture barrier, corrugated steel tape armoured, SM G.652.D, loose tubes with gel filling) - from admin building to ground floor of different buildings.</t>
  </si>
  <si>
    <t>9.15</t>
  </si>
  <si>
    <t>9.16</t>
  </si>
  <si>
    <t>Analog Telephone Handsets</t>
  </si>
  <si>
    <t>9.17</t>
  </si>
  <si>
    <t xml:space="preserve">IP phone based operator Console </t>
  </si>
  <si>
    <t>Multicore telephone cable 50 Pair</t>
  </si>
  <si>
    <t>25mm Dia heavy duty UPVC Conduits concealed in ceiling,wall,floor etc.,</t>
  </si>
  <si>
    <t>Excavation,Site Dressing and Land Modulation</t>
  </si>
  <si>
    <t>Trenching in ordinary soil up to a depth of 60 cm including removal and stacking of serviceable materials and then disposing of surplus soil, by spreading and neatly levelling within a lead of 50 m and making up the trenched area to proper levels by filling with earth or earth mixed with sludge or / and manure before and after flooding trench with water (excluding cost of imported earth, sludge or manure).</t>
  </si>
  <si>
    <t>Site Cleaning &amp; Soil Restoration</t>
  </si>
  <si>
    <t>Uprooting rank vegetation and weeds by digging the area to a depth of 60 cm, removing all weeds and other growth with roots by forking repeatedly, breaking clods, rough dressing, flooding with water, uprooting fresh growths after 10 to 15 days and then fine dressing for planting new grass, including disposal of all rubbish with all leads and lifts.</t>
  </si>
  <si>
    <t xml:space="preserve">Existing Topsoil to be excavated for restoration to a depth of 200 mm (not more than 400 mm) and separated from subsoil debris and stones larger than 50 mm diameter to be stockpiled to a height of 400 mm in designated area. Stockpiled topsoil to be protected from erosion during storage by installing earthen berms/solid walls/temporary grass plantation/covering with mulch/ plastic sheets. Stockpiled topsoil to be protected with sand bags/solid walled enclosures (2 feet high) on all sides for containment. Appropriate drainage channels to be dug around the storage area to prevent flooding of the top soil storage area as instructed by engineer incharge.  </t>
  </si>
  <si>
    <t>Rough Dressing</t>
  </si>
  <si>
    <t>Rough dressing the trenched ground including breaking clods.</t>
  </si>
  <si>
    <t>Fine Dressing</t>
  </si>
  <si>
    <t>Fine dressing of the ground.</t>
  </si>
  <si>
    <t>Mixing  and Spreading of Good Soil and Manure</t>
  </si>
  <si>
    <t>Spreading of sludge, dump manure and/or good earth in required thickness as per direction of officer-in-charge (cost of sludge, dump manure and/ or good earth to be paid separately).</t>
  </si>
  <si>
    <t>Mixing earth and sludge or manure in the required proportion specified or directed by the Officer-in-charge</t>
  </si>
  <si>
    <t>Digging holes in ordinary soil and refilling the same with the excavated earth mixed with manure or sludge in the ratio of 2:1 by volume (2 parts of stacked volume of earth after reduction by 20% : 1 part of stacked volume of manure after reduction by 8%) flooding with water, dressing including removal of rubbish and surplus earth, if any, with all leads and lifts (cost of manure, sludge or extra good earth if needed to be paid for separately) :</t>
  </si>
  <si>
    <t>Holes 90 cm dia, and 90 cm deep</t>
  </si>
  <si>
    <t>Excavation for raising Lawn on Soft surface: Excavating the ground to the depth of 30 cm removing excavated material from the site.</t>
  </si>
  <si>
    <t>Excavation for preparing Shrubbery on Soft surface: Excavating the ground for preparing Shrubbery in the earth / murum/ sand for a depth of 0.60 m</t>
  </si>
  <si>
    <t>Filling mixture of earth and sludge or manure in the desired proportion in trenches, flooding with water and leveling (cost of supplying earth and sludge or manure
and mixing excluded).</t>
  </si>
  <si>
    <t>Weeding</t>
  </si>
  <si>
    <t>Uprooting weeds from the trenched area after 10 to 15 days of its flooding with water including disposal of uprooted vegetation.</t>
  </si>
  <si>
    <t>Softscape Works and Plantation</t>
  </si>
  <si>
    <t>Good Garden Soil</t>
  </si>
  <si>
    <t>Supplying and stacking of good earth at site including royalty and carriage complete (earth measured in stacks will be reduced by 20% for payment).</t>
  </si>
  <si>
    <t>Cow Dung Manure</t>
  </si>
  <si>
    <t>Supplying and stacking of well decayed cow dung manure at site including and carriage complete (Cow dung manure measured in stacks will reduced by 8% for Payment).</t>
  </si>
  <si>
    <t>Grassing</t>
  </si>
  <si>
    <t>Grassing with selection No. 1 grass including watering and maintenance of the lawn for 30 days or more till the grass forms a thick lawn, free from weeds and fit for mowing including supplying good earth, if needed (the good earth shall be paid for separately).</t>
  </si>
  <si>
    <t>Planting Doob grass, Cynadon dactylon at 50mm c/c</t>
  </si>
  <si>
    <t>Planting Cynadon dactylon in Grass Pavers</t>
  </si>
  <si>
    <t>Providing and planting good quality lawn suckers of Cynodon dactylon  with necessary bed preparation over the restored soil beds on site and apply water to the mix for the period of two weeks, sowing the lawn suckers at 75mm c/c in staggered fashion wherever required, rolling the surface to have a uniform level to avoid water stagnancy and then maintaining the same till well established until the site is ready for soil reuse.</t>
  </si>
  <si>
    <t>Renovating lawns including weeding, cheeling the grass, forking the ground, top dressing with sludge or manure, mixing the same with forked soil, watering and maintaining the lawn for 30 days or more till the grass forms a thick lawn free from weeds and fit for mowing and disposal of rubbish as directed, including supplying good earth if needed but excluding the cost of sludge or manure (the good earth shall be paid for separately).</t>
  </si>
  <si>
    <t>Shrubs, Hedges, Shrubbery and Groundcover Plantation</t>
  </si>
  <si>
    <t>Preparation of beds for hedging and shrubbery by excavating 60 cm deep and trenching the excavated base to a further depth of 30 cm, refilling the excavated earth after breaking clods and mixing with sludge or manure in the ratio of 8:1 (8 parts of stacked volume of earth after reduction by 20% : one part of stacked volume of sludge or manure after reduction by 8%), flooding with water, filling with earth if necessary, watering and finally fine dressing, leveling etc. including stacking and disposal of materials declared unserviceable and surplus earth by spreading and leveling as directed, within a lead of 50 m, lift up to 1.5 m complete (cost of sludge, manure or extra earth to be paid for separately).</t>
  </si>
  <si>
    <t>Planting Hedges, Shrubbery and Groundcovers (Labour, transport and unloading) (Excluding cost of plant)</t>
  </si>
  <si>
    <t>Lantana camara depressa</t>
  </si>
  <si>
    <t>Lantana Yellow</t>
  </si>
  <si>
    <t>Wadelia trilobata</t>
  </si>
  <si>
    <t>Trees Plantation</t>
  </si>
  <si>
    <t>Providing well grown trees with minimum average girth of 5 cm and minimum height of 1.5 M above finished level after plantation of specified variety , at desired location &amp; at specified distances. Achieving finished grade level. Planting the tree with appropriate anchoring, leveling the top soil surface as specified after plantation, staking to balance the tree. Including transport to the site &amp; planting , preparation of tree basin, watering  &amp; maintaining for 1 month after completion of plantation and replacement of casualties till 1 month.</t>
  </si>
  <si>
    <t>Planting Tree (Labour, transport and unloading) (Excluding cost of plant)</t>
  </si>
  <si>
    <t>Tree List: (Ht. At time of plantation: 1M-1.5M)</t>
  </si>
  <si>
    <t>Azadirachta indica</t>
  </si>
  <si>
    <t>Bauhinia purpurea</t>
  </si>
  <si>
    <t>Plumeria alba</t>
  </si>
  <si>
    <t>Irrigation System</t>
  </si>
  <si>
    <t>Manual Irrigation</t>
  </si>
  <si>
    <t xml:space="preserve">Providing, Fixing,Testing &amp; Commissioning of Manual pipe irrigation system with all necessary fittings, pumps and related civil works, including all labours, all complete </t>
  </si>
  <si>
    <t>Leather finish Kota stone slab in various dimensions for outdoor flooring 25 mm thk</t>
  </si>
  <si>
    <t>Same as DSR item No. : 11.26.1 (Slab thickness 25mm with Leather finish)</t>
  </si>
  <si>
    <t>Mirror Polished Kota stone slab in various dimensions for outdoor flooring 25 mm thk</t>
  </si>
  <si>
    <t>Unpolished Kota stone tiles for tile edging between plantation 25 mm thk</t>
  </si>
  <si>
    <t>Mirror Polished Kota stone slab in various dimensions for outdoor Seating 40 mm thk</t>
  </si>
  <si>
    <t>Cement concrete interlocking pavers with Gravel joint 60mm thk</t>
  </si>
  <si>
    <t xml:space="preserve">Providing &amp; Fixing 60 mm thick unishape cement concrete interlocking pavers (monolithic-single layer precast concrete blocks manufactured in gray cement only) in red ( Terra Cotta) Black, Brown or any colour having average crusting strength 40 N/mm²  with  pigment @ 3% by weight of cement in the footpath, placed on uniformly graded river sand cushioning of average compacted thickness  25 mm  properly compacted  with mechanical compactor with required level. Filling crushed gravel (gravel dia not bigger than 10mm)in the cavity as per the paver design post complete installation and compation. complete as specified and as directed by the Engineer. </t>
  </si>
  <si>
    <t>Paver with Brown colour</t>
  </si>
  <si>
    <t>Pre-cast cement concrete Grass pavers 60mm thk</t>
  </si>
  <si>
    <t>Providing and fixing at ground levels, pre cast cement concrete grass pavers as per drawing with M30 grade concrete (Min cement content 380 kg/cum) including providing, laying and fixing HYSD reinforcement of dia. 8 mm and spacing max 200 mm and setting in position over 50 mm thick sand layer etc complete as directed by Engineer.</t>
  </si>
  <si>
    <t>Slope retention work with Coir Mat Grassing</t>
  </si>
  <si>
    <t>Providing and laying of coir mat as per manufacturer's specifications,  watering and maintenance of the grass lawn for 6 months till the grass forms a thick lawn free from weeds and fit for mowing including (Including weedicides, supply &amp; making of sand if required)</t>
  </si>
  <si>
    <t xml:space="preserve">Summary </t>
  </si>
  <si>
    <t>Landscape Works : Softscape</t>
  </si>
  <si>
    <t>Landscape Works : Hardscape</t>
  </si>
  <si>
    <t>Carriage of Material</t>
  </si>
  <si>
    <t>Concrete Work</t>
  </si>
  <si>
    <t>Reinforcement Cement Concrete Work</t>
  </si>
  <si>
    <t>Steel Work</t>
  </si>
  <si>
    <t>Waterproofing Work</t>
  </si>
  <si>
    <t>Miscellaneous Civil Work items</t>
  </si>
  <si>
    <t>Brick Work</t>
  </si>
  <si>
    <t>Total : Architectural</t>
  </si>
  <si>
    <t>Providing and fixing Stainless Steel A ISI 304 (18/8) kitchen sink as per IS 13983 with C.I. brackets and stainless steel plug 40 mm, including painting of fittings and brackets, cutting and making good the walls wherever required:</t>
  </si>
  <si>
    <t>65 mm nominal outer dia pipes</t>
  </si>
  <si>
    <t>Providing and supplying Spandrel Glass Panels comprising of 6 mm thick heat strengthened monolithic float glass of approved colour and shade with reflective soft coating on surface # 2 of approved colour and shade so as to match the colour and shade of the IGUs in the vision panels etc. ,all complete for the required performances as specified, as per the Architectural drawings, as per the approved shop drawings, as specified, and as directed by the Engineer- in-Charge. For payment, only the actual area of glass on face # 1 of the glass panels (but excluding the area of grooves and weather silicone sealant) provided and fixed in position, shall be measured in sqm.(Payment for fixing of Spandrel Glass Panels in the curtain glazing is included in cost of relevent Item*). 
(i) Coloured tinted float glass 6mm thick substrate with reflective soft coating on face # 2, having properties as visible Light transmittance (VLT) of 25 to 35%, Light reflection internal 10 to 15%, light reflection external 10 to 20%, shading coefficient (0.25- 0.28) and U value of 3.0 to 3.3 W/m2 degree K etc. The properties of performance glass shall be decided by technical sanctioning authority as per the site requirement.</t>
  </si>
  <si>
    <t>Total Amount : Civil Works</t>
  </si>
  <si>
    <t>Total Amount : Plumbing Works</t>
  </si>
  <si>
    <t>Total Amount : Architectural Works</t>
  </si>
  <si>
    <t>Total Amount : Fire Fighting Works</t>
  </si>
  <si>
    <t>Total Amount : HVAC Works</t>
  </si>
  <si>
    <t>Compressed Air</t>
  </si>
  <si>
    <t>Total Amount : Compressed Air System Works</t>
  </si>
  <si>
    <t>Total Amount : Electrical Works</t>
  </si>
  <si>
    <t>Fire Detection and Alarm System</t>
  </si>
  <si>
    <t>Analog CCTV System</t>
  </si>
  <si>
    <t>Access Control System</t>
  </si>
  <si>
    <t>Building Management</t>
  </si>
  <si>
    <t>Public Address System</t>
  </si>
  <si>
    <t>Total Amount : IBMS Works</t>
  </si>
  <si>
    <t>Total Amount : IT Works</t>
  </si>
  <si>
    <t>Total Amount : External services</t>
  </si>
  <si>
    <t>Total Amount : Road Works</t>
  </si>
  <si>
    <t>Discipline</t>
  </si>
  <si>
    <t>b) Stringers system in all steel construction hot dipped galvanized of rectangular size 570x20x30x0.80mm thick having holes at both ends for securing the stringers on to the pedestal head using fully threaded screws ensuring maximum lateral stability in all directions, the grid formed by the pedestal and stringer assembly shall receive the floor panel, this system shall provide adequate solid, rigid support for access floor panel, the system shall provide a minimum clear uninterrupted clearance between the bottom of the floor for electrical conduits and wiring etc. all complete as per the architectural drawings, as specified and as directed by the Engineer-incharge.
c) P r oviding and fixing Access Floor panel of  00x600x32 mm medium grade Filled Steel anti static high pressure Lamination of 800H grade (FS800H). Access Floor panel shall be steel welded construction with an enclosed bottom pan with uniform pattern of 64 hemispherical cones. The top and bottom plates of Steel Gauges: top 0.6 mm and bottom 0.7 mm fused spot welded together (minimum 64 welds in each dome and 20 welds along each flange). The panel should be Corroresist epoxy coated for lifetime rust protection and cavity formed by the top and bottom plate is filled with Pyrogrip noncombustible Portland cementitious core mixed with lightweight foaming compound. The access floor shall be factory finished with Anti-static High Pressure laminate with Non Warp technology upto 1mm thickness for superior adhesion and Surface flatness within 0.75mm.The panel is to withstand a Concentrated Load of 363 kgs applied on area 25mm x 25mm without collapse in the centre of the panel which is placed on four steel blocks. The panel will withstand and Uniformly Distributed Load (UDL) minimum 1250 kg/sqm and an impact load of 50kg all complete as per the approved manufacturers specification and as per the direction of Engineer-in-charge. All specification must be printed on the side of the panel to ensure the quality of the product.</t>
  </si>
  <si>
    <t>Architectural &amp; Civil Works</t>
  </si>
  <si>
    <t>Architectural Works</t>
  </si>
  <si>
    <t>Civil Works</t>
  </si>
  <si>
    <t>Plumbing Works</t>
  </si>
  <si>
    <t>Fire fighting Works</t>
  </si>
  <si>
    <t>HVAC Works</t>
  </si>
  <si>
    <t>Electrical Works</t>
  </si>
  <si>
    <t>IBMS Works</t>
  </si>
  <si>
    <t>IT Works</t>
  </si>
  <si>
    <t>Sewerage System Works</t>
  </si>
  <si>
    <t>Drainage System Works</t>
  </si>
  <si>
    <t>Potable Water Supply System Works</t>
  </si>
  <si>
    <t>Compressed Air Works</t>
  </si>
  <si>
    <t>IT WORKS</t>
  </si>
  <si>
    <t>Rate (In Figures)</t>
  </si>
  <si>
    <t>Rate (In Words)</t>
  </si>
  <si>
    <t>Description of item</t>
  </si>
  <si>
    <t>sqm</t>
  </si>
  <si>
    <t>Pile Work</t>
  </si>
  <si>
    <t>Total Carried Over to Summary</t>
  </si>
  <si>
    <t>Filling available excavated earth (excluding rock) in trenches, plinth, sides of foundations etc. in layers not exceeding 20cm in depth, consolidating each deposited layer by ramming and watering, carting  the available excavated earth by mechanical means from below mentioned leads and lift upto 1.5m.  (Quoted rate to include cost of compaction to achieve at least 95% Proctor Density of refilled excavated earth.)</t>
  </si>
  <si>
    <t>Providing and laying minimum 115 mm thick dry rubble (soling) packing for foundation with approved hard stone set in regular lines, hand packed, filling the interstices with small stone chips and sand, ramming, watering and compacting, etc. complete.</t>
  </si>
  <si>
    <t>Making plinth protection 50mm thick of cement concrete 1:3:6 (1 cement :3 coarse sand : 6 graded stone aggregate 20 mm nominal size) over 75mm thick bed of stone 40 mm nominal size, well rammed and consolidated and grouted with fine sand including finishing the top smooth.</t>
  </si>
  <si>
    <t>Providing and laying in position ready mixed M-25 grade concrete for reinforced cement concrete work, using cement content as per approved design mix, manufactured in fully automatic batching plant and transported to site of work in transit mixer for all leads, having continuous agitated mixer, manufactured as per mix design of specified grade for reinforced cement concrete work, including pumping of R.M.C. from transit mixer to site of laying, excluding the cost of centering, shuttering finishing and reinforcement, including cost of admixtures in recommended proportions as per IS : 9103 to accelerate/ retard setting of concrete, improve workability without impairing strength and durability as per direction of the Engineer - in - charge.</t>
  </si>
  <si>
    <t>(Note:- Cement content considered in this item is @ 330 kg/cum. Excess / less cement used as per design mix is payable/recoverable separately).</t>
  </si>
  <si>
    <t>All works upto plinth level.</t>
  </si>
  <si>
    <t>All works above plinth level upto floor V level.</t>
  </si>
  <si>
    <t>Note:- Excess / less cement over the specified cement content used is payable / recoverable separately.</t>
  </si>
  <si>
    <t>Steel work welded in built up sections / framed work including cutting, hoisting, fixing in position and applying a priming coat of approved steel primer using structural steel etc. as required.</t>
  </si>
  <si>
    <t>Structural steel work riveted, bolted or welded in built up sections, trusses and framed work, including cutting, hoisting, fixing in position and applying a priming coat of approved Zinc chromate yellow steel primer all complete.</t>
  </si>
  <si>
    <t>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 admixed with water proofing compound conforming to IS : 2645 and approved by Engineer-in-charge to required slope and treating similarly the adjoining walls upto 300 mm height including rounding of junctions of walls and slabs</t>
  </si>
  <si>
    <t>c) After two days of proper curing applying a second coat of cement slurry using 2.75 kg/sqm of cement admixed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t>
  </si>
  <si>
    <t>e) The whole terrace so finished shall be flooded with water for a minimum period of two weeks for curing and for final test. All above operations to be done in order and as directed and specified by the Engineer-in-Charge :</t>
  </si>
  <si>
    <t xml:space="preserve">Providing &amp; Applying cement based waterproofing treatment to the internal wall of U/G tank including injunction grouting using waterproofing admixture @ 1M C/C staggered near construction joints &amp; also injunction grouting to the junction of wall &amp; bottom slab (Haunch portion) including 20 mm to 25 mm thick thick Cement mortar bedding (1:4) over bottom slab finished with neat cement slurry &amp; 20 mm thick waterproof plaster to wall finished with neat cement slurry including hacking the surface, curing with all tools, tackles, machinery, lead, lift etc complete. </t>
  </si>
  <si>
    <t>Supplying and fixing chemical rebar fastening and complete as per manufacturer specification as directed by Enineer - in - charge</t>
  </si>
  <si>
    <t>c) 12 mm dia bar</t>
  </si>
  <si>
    <t>d) 16 mm dia bar</t>
  </si>
  <si>
    <t>a) Above 150 mm to 200mm dia</t>
  </si>
  <si>
    <t>PILE WORK</t>
  </si>
  <si>
    <t>Boring, providing and installation bored cast-in-situ reinforced cement concrete piles of grade M-30 of specified diameter and length below the pile cap, to carry a safe working load not less than specified, excluding the cost of steel reinforcement but including the cost of boring with bentonite solution and temporary casing of appropriate length for setting out and removal of same and the length of the pile to be embedded in the pile cap etc. by percussion drilling using Direct mud circulation (DMC) or Bailer and chisel technique by tripod and mechanical Winch Machine all complete, including removal of excavated earth with all its lifts and leads (length of pile for payment shall be measured up to bottom of pile cap).
Note: Truck Mounted rotary/TMR/Tubewell boring mchine shall not
be used .</t>
  </si>
  <si>
    <t>600mm dia. Piles</t>
  </si>
  <si>
    <t>Vertical load testing of piles in accordance with IS 2911 (Part IV) including installation of loading platform by Kentledge method and preparation of pile head or construction of test cap and dismantling of test cap after test etc. complete as per specification &amp; the direction of Engineer in - charge.</t>
  </si>
  <si>
    <t>Note: 1. Initial and Routine Load Test shall not be carried out by Dynamic method of testing.</t>
  </si>
  <si>
    <t>Note: 2. Testing agency shall submitt the design of loading platform for the approval of Engineer-in-charge.</t>
  </si>
  <si>
    <t>Initial test (Test Load 2.5 times the Safe capacity)</t>
  </si>
  <si>
    <t>per test</t>
  </si>
  <si>
    <t>Routine test (Test Load 1.5 times the Safe capacity)</t>
  </si>
  <si>
    <t>Lateral load testing of single pile in accordance with IS Code of practice IS:2911 (Part IV) for determining safe allowable lateral load on pile :</t>
  </si>
  <si>
    <t>Upto 50 tonne capacity pile</t>
  </si>
  <si>
    <t>Integrity testing of Pile using Low Strain/ Sonic Integrity Test/ Sonic Echo Test method in accordance with IS 14893 including surface preparation of pile top by removing soil, mud, dust &amp; chipping lean concrete lumps etc. and use of computerised equipment and high skill trained personal for conducting the test &amp; submission of results, all complete as per direction of Engineer-in-charge.</t>
  </si>
  <si>
    <t>SUMMARY</t>
  </si>
  <si>
    <t>Total for Sanitary Wares, Fixtures, Fittings &amp; Accessories</t>
  </si>
  <si>
    <t xml:space="preserve">Total for Soil, Waster Water, Vent AND Rain Water Pipes </t>
  </si>
  <si>
    <t>Total for Building Internal Water Supply</t>
  </si>
  <si>
    <t>Total for Electrical System for Water supply System</t>
  </si>
  <si>
    <t>3.1.3.1</t>
  </si>
  <si>
    <t xml:space="preserve"> 15 mm C.P. brass pillar taps,</t>
  </si>
  <si>
    <t xml:space="preserve"> Providing and fixing white vitreous china flat back front urinal basin of 430x260x350 mm or 340x410x265 mm sizes respectively.</t>
  </si>
  <si>
    <t>3.1.6.1</t>
  </si>
  <si>
    <t>Bottle trap 31 mm single piece moulded with height of 270 mm, effective length of tail pipe 260 mm from
the centre of the waste coupling, 77 mm breadth with 25 mm minimum water seal, weighing not less
than 260 gms</t>
  </si>
  <si>
    <t>3.1.7.2</t>
  </si>
  <si>
    <t>Bottle trap 38 mm single piece moulded with height of 270 mm, effective length of tail pipe 260 mm from
the centre of the waste coupling, 77 mm breadth with 25 mm minimum water seal, weighing not less
than 263 gms</t>
  </si>
  <si>
    <t xml:space="preserve">Providing and fixing brass bib cock of approved quality:
</t>
  </si>
  <si>
    <t xml:space="preserve"> 15 mm nominal bore</t>
  </si>
  <si>
    <t xml:space="preserve">Supplying, Installing, Testing and Commissioning Health Faucet with 1200 mm Long CP Braided Hoses including connectors, adapters, GI nuts, bolts, washers, check nuts,C.P. brass two in one bib tap including necessary sleeve flanges, cock , angle valves and all other fittings/ accessories required for satisfactory installation complete. 
</t>
  </si>
  <si>
    <t xml:space="preserve">Providing and fixing C.P. brass angle valve for basin mixer and geyser points of approved quality conforming
to IS:8931
</t>
  </si>
  <si>
    <t>3.1.10.1</t>
  </si>
  <si>
    <t>Providing and fixing PVC Flexible Pipe connector with check nut and washer rubber ring for wash basin and sink and EWC cistern connection</t>
  </si>
  <si>
    <t>Providing and fixing PTMT liquid soap container 109 mm wide, 125 mm high and 112 mm distance from
wall of standard shape with bracket of the same materials with snap fittings of approved quality and
colour, weighing not less than 105 gms</t>
  </si>
  <si>
    <t>3.1.13.1</t>
  </si>
  <si>
    <t>3.1.13.2</t>
  </si>
  <si>
    <t>Supply, erection &amp; Commissioning in place of, WATER COOLER,  Capacity : 100 Litres per hour</t>
  </si>
  <si>
    <t>3.1.18.1</t>
  </si>
  <si>
    <t>3.1.18.2</t>
  </si>
  <si>
    <t xml:space="preserve"> 470x420 mm bowl depth 178 mm</t>
  </si>
  <si>
    <t>3.1.18.3</t>
  </si>
  <si>
    <t>3.1.18.4</t>
  </si>
  <si>
    <t>Providing and fixing PTMT towel ring trapezoidal shape 215 mm long, 200 mm wide with minimum
distances of 37 mm from wall face with concealed fittings arrangement of approved quality and colour,
weighing not less than 88 gms</t>
  </si>
  <si>
    <t xml:space="preserve">15 mm dia wall mounted sink cock with swivel spout
</t>
  </si>
  <si>
    <t xml:space="preserve">15 mm dia wall mounted sink cock with mixer swivel spout
</t>
  </si>
  <si>
    <t>3.1.23.1</t>
  </si>
  <si>
    <t>Instant Electric Geyser 10 L for Kitchen</t>
  </si>
  <si>
    <t>Supplying, Fixing and Testing uPVC pressure pipes (6 Kg/cm2) confirming to IS: 4985 for waste connection from wash basins and pantry sinks to floor trap/ anti syphonage pipe with solvent cement joints, including all the fittings, laid above false ceiling concealed in wall, etc., the work shall include wall chases and making good the same in cement mortar, etc., complete. The quoted rate should include necessary supports like GI hanger supports, GI grip bolts and GI clamps, etc., in false ceiling area as well as supplying and fixing GI slotted angle iron brackets, hangers, supports with necessary drilling holes to suit the insertion of pipe clamps, deburring, brickwork/ concrete supports etc., as per detailed drawing for supporting soil, waste and rain water pipes and water supply pipes in shafts with suitable GI clamps, GI bolts, anchor bolts, nuts and washers fixed on shaft walls outer walls, etc. The quoted rate shall include the cost of brackets galvanised with zinc alloy of 0.08 mm thick conforming to IS: 1239, etc., complete.  
The Rate shall also be inclusive of two coats of painting synthetic enamel paint of approved colour over one coat of primer and pipe identification labels and technical specification.</t>
  </si>
  <si>
    <t>meter</t>
  </si>
  <si>
    <t>Providing and fixing on wall face unplasticised Rigid PVC rain water pipes conforming to IS : 13592 Type A, including jointing with seal ring conforming to IS : 5382, leaving 10 mm gap for thermal expansion &amp; painting,
(i) Single socketed pipes</t>
  </si>
  <si>
    <t>3.2.3.3</t>
  </si>
  <si>
    <t>Providing,   fixing,  jointing,  testing   and commissioning UPVC (Class III) Rain water down take pipe conforming to IS:4985  cut  to  required  lengths including  all   necessary  fittings and specials. Fixing at wall/ceiling level supported by  galvanized steel clamps   &amp;  hangers, Painting  etc.    Making    proper  connection  with   cement solvent joint as per    BIS / manufacturer.  Cutting, chases /  holes   in   floors  /  walls  /  slab. 150 mm OD.</t>
  </si>
  <si>
    <t>3.2.7.</t>
  </si>
  <si>
    <t xml:space="preserve"> Providing and fixing trap of self cleansing design with screwed down or hinged grating with or without
vent arm complete, including cost of cutting and making good the walls and floors:
</t>
  </si>
  <si>
    <t xml:space="preserve">100 mm inlet and 75 mm outlet
</t>
  </si>
  <si>
    <t>3.2.11.3</t>
  </si>
  <si>
    <t>150 mm Diameter</t>
  </si>
  <si>
    <t>3.2.12.5</t>
  </si>
  <si>
    <t>S&amp;S Centrifugally (Spun) C.I. Pipe class LA 150 mm dia for drain channel</t>
  </si>
  <si>
    <t>Building Internal Water Supply</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</si>
  <si>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Engineer-in-Charge.Concealed work, including cutting chases and making good the wall etc</t>
  </si>
  <si>
    <t xml:space="preserve"> 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Engineer-in-Charge.Internal work - Exposed on wall</t>
  </si>
  <si>
    <t xml:space="preserve"> 20 mm nominal outer dia pipes</t>
  </si>
  <si>
    <t xml:space="preserve"> 32 mm nominal outer dia pipes</t>
  </si>
  <si>
    <t xml:space="preserve"> 50 mm nominal outer dia pipes</t>
  </si>
  <si>
    <t xml:space="preserve"> 20 mm nominal bore</t>
  </si>
  <si>
    <t>Providing &amp; fixing Auto Air vent for cold water supply risers, suitable for pressure not less than 15 Kg/Sq.cm.</t>
  </si>
  <si>
    <t xml:space="preserve">Providing,  fixing , testing and commissioning  Digital Water  Meter  with all necessary fitting such as threaded pieces, unions  pressure gauge, isolation cock, flanges piece for future removal,    flanges / unions complete  with  all  necessary testing  charges   and   obtaining  test certificates from  municipal authorities, on following size pipe lines ( 2 nos isolation valves at inlet &amp; outlet, 1 no NRV on outlet including concrete meter chamber  with frames &amp; cover / aluminium 22 gauges housing with cover &amp; lock for internal meters.  The meter shall comply to ISO 4064 standard, feasible for class B or Class A installation.Water meter shall communicate with DDC or PLC through open communication protocol such as RS-485, MODBUS, BACnet etc.
</t>
  </si>
  <si>
    <t xml:space="preserve">Constructing masonry chamber 60x45x50 cm inside, in brick work in cement mortar 1:4 (1 cement : 4
coarse sand) for water meter complete with C.I. double flap surface box 400x200x200 mm (inside) with
locking arrangement and RCC top slab 1:2:4 mix (1 cement : 2 coarse sand : 4 graded stone aggregate 20 mm nominal size), i/c necessary excavation, foundation concrete 1:5:10 ( 1 cement : 5 fine sand :10
graded stone aggregate 40 mm nominal size) and inside plastering with cement mortar 1:3 (1 cement :
3 coarse sand) 12 mm thick, finished with a floating coat of neat cement complete as per standard
design:
</t>
  </si>
  <si>
    <t>Supply, installation, testing and commissioning of submersible water transfer pumps complete with 1/3 phase motor with all necessary suction and delivery piping , protection and mechanical seal, inlet strainer, NRV, butterfly valves etc. with required control panel with dry run protection</t>
  </si>
  <si>
    <t> 1W+1S</t>
  </si>
  <si>
    <t>Flow rate            : 3 LPS</t>
  </si>
  <si>
    <t xml:space="preserve">Head                   : 40 Mts </t>
  </si>
  <si>
    <t>Location            : Underground tank</t>
  </si>
  <si>
    <t>Purpose            :  Water Transfer to overhead tank</t>
  </si>
  <si>
    <t xml:space="preserve">MOC                 :  Stainless steel </t>
  </si>
  <si>
    <t>Supply, installation, testing and commissioning of submersible water transfer pumps complete with 1/3 phase motor with all necessary suction and delivery piping , protection and mechanical seal, inlet strainer, NRV, butterfly valves etc. with required control panel with dry run protection.</t>
  </si>
  <si>
    <t>Booster Pump</t>
  </si>
  <si>
    <t>Supply, installation, testing and commisioning of monoblock centrifugal pump.  Each pump shall have TEFC 1450 / 2900 RPM single / three phase electric motor.  The pump shall have CI body, bronze impelleer.  Pumps shall be provided with mechanical seal, electric panel, suction and delievery header, strainer, NRV and buttefly valve, pressure guage etc.  The pump shall be suitable for auto / manual operation.</t>
  </si>
  <si>
    <t>Flow rate            :  7.5 LPM</t>
  </si>
  <si>
    <t xml:space="preserve">Head                   :  50 Mts </t>
  </si>
  <si>
    <t>Required for : Enviromental Testing lab</t>
  </si>
  <si>
    <t>Pumps :- 1W</t>
  </si>
  <si>
    <t>Supplying, Installing, testing &amp; Commissioning Capacitance Type Electronic water level Indicator for Raw Water, Flushing &amp; Treated Water Tanks each consisting of level sensor, cable and panel mounted level indicator complete.</t>
  </si>
  <si>
    <t xml:space="preserve"> Providing and fixing G.I. pipes complete with G.I. fittings and clamps, including cutting and making good the walls etc. Internal work - Exposed on wall</t>
  </si>
  <si>
    <t>3.4.7.4</t>
  </si>
  <si>
    <t>Providing and placing on terrace (at all floor levels) polyethylene water storage tank ISI : 12701 marked,
with cover and suitable locking arrangement and making necessary holes for inlet, outlet and overflow
pipes but without fittings and the base support for tank.</t>
  </si>
  <si>
    <t>10000 litres</t>
  </si>
  <si>
    <t>3.5.4.1</t>
  </si>
  <si>
    <t>250mm dia.</t>
  </si>
  <si>
    <t>3.5.4.2</t>
  </si>
  <si>
    <t>3.5.4.3</t>
  </si>
  <si>
    <t>3.5.4.4</t>
  </si>
  <si>
    <t>3.5.4.5</t>
  </si>
  <si>
    <t>3.5.4.6</t>
  </si>
  <si>
    <t xml:space="preserve"> 560 mm diameter C.I. cover (heavy duty) the weight of the cover to be not less than 108 kg for underground tanks</t>
  </si>
  <si>
    <t>3.5.8.2</t>
  </si>
  <si>
    <t>3.5.10</t>
  </si>
  <si>
    <t>Constructing brick masonry manhole in cement mortar 1:4 ( 1 cement : 4 coarse sand) with R.C.C. top
slab with 1:2:4 mix (1 cement : 2 coarse sand : 4 graded stone aggregate 20 mm nominal size), foundation concrete 1:4:8 mix (1 cement : 4 coarse sand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t>
  </si>
  <si>
    <t>3.5.10.1</t>
  </si>
  <si>
    <t>Inside size 120x90 cm and 90 cm deep including C.I. cover with frame (medium duty) 500 mm internal
diameter, total weight of cover and frame to be not less than 116 kg (weight of cover 58 kg and weight of frame 58 kg) :</t>
  </si>
  <si>
    <t>3.5.10.2</t>
  </si>
  <si>
    <t>3.5.11</t>
  </si>
  <si>
    <t xml:space="preserve">Providing orange colour safety foot rest of minimum 6 mm thick plastic encapsulated as per IS : 10910
on 12 mm dia steel bar conforming to IS : 1786, having minimum cross section as 23 mm x 25 mm and
over all minimum length 263 mm and width as 165 mm with minimum 112 mm space between protruded
legs having 2 mm tread on top surface by ribbing or chequering besides necessary and adequate
anchoring projections on tail length on 138 mm as per standard drawing and suitable to with stand the
bend test and chemical resistance test as per specifications and having manufacture’s permanent
identification mark to be visible even after fixing, including fixing in manholes with 30x20x15 cm cement
concrete block 1:3:6 (1 cement : 3 coarse sand : 6 graded stone aggregate 20 mm nominal size) complete as per design.
</t>
  </si>
  <si>
    <t>3.5.11.1</t>
  </si>
  <si>
    <t>3.5.12</t>
  </si>
  <si>
    <t>Supplying, Installing, Testing &amp; Commissioning in position Grease Trap made of RCC with  complete size 1 m x 1.5 m x 1.5 metre depth approxcimately with cover &amp; frame, vent connection, baffle wall, grease removal basket made of SS 304, inlet out let connection complete waterproofed internally &amp; externally as directed &amp; shown in drawings. 
Note: Actual dimensions of grease trap may vary based on site condition.</t>
  </si>
  <si>
    <t>3.5.13</t>
  </si>
  <si>
    <t>Supplying &amp; fixing hot dip galvanized channel  steel grating 150 mm wide &amp; 1000 mm long (outside dimension) fabricated from MS flat bar 25 mm wide 3 mm thick, weight of grating per meter shall be not less than 4.1 kgs, complete as specified, shown in drawings and directed as per instruction of client.</t>
  </si>
  <si>
    <t>3.5.14</t>
  </si>
  <si>
    <t>Supplying &amp; fixing hot dip galvanized steel angle 30 mm x 3 mm (thick) including anchor at 1.5 meter spacing complete as specified, shown in drawings and directed as per instruction of client.</t>
  </si>
  <si>
    <t>Electrical System for Water supply System:</t>
  </si>
  <si>
    <t>Design, fabrication, assembling, wiring, supply, installation, testing and commissioning of Motor control Center Panel (MCC Panel) shall be fabricated out of 14 gauge CRCA sheet steel in form in 3b formation with reinforcement of suitable size angle iron, channel ‘T’ sections irons and/or flats wherever necessary. Cable gland plates shall be provided on top as well as at the bottom of the panels. Panels shall be treated with all anticorrosive process before painting as per specifications with 2 coats of red oxide primer and final approved shade of powder coated paint. 2 Nos. earthing terminals shall be provided for 3 phase, 4 wire, 50 Hz supply system. Lifting hooks shall also be provided in case of large panels. Approval shall be taken for each panel before fabrication. Cadmium Plated hardware shall be used in fabrication of panels.Necessary cable alleys, internal wiring, and interlocking, earthing for all equipment shall also included.0-500 volts 96 x 96 mm square digital electronic voltmeter with selector switch through 415 V/ Ö : 3 110 V/ Ö 3 PT primary and secondary of PT’s shall be protected by  2 amps TP MCB.   1 Set.
0-100 amps 96 x 96 mm square digital electronic ammeter with selector switch and 5 amps   10 VA CL:1 CTs.  1 Set 
Phase indicating lamps through 415/110 V PT primary &amp; secondary of PT’s shall be protected by 2 amp SP MCB 3 Sets
Panel Should Be compatible with RS485 to integret with BMS system</t>
  </si>
  <si>
    <t>25 A TP MPCB with DOL starter -4 nos 
with Single phasing protection, overload, non reversable protection relays.</t>
  </si>
  <si>
    <t>3.6.2.2</t>
  </si>
  <si>
    <t>3.6.2.3</t>
  </si>
  <si>
    <t>25 x 6 mm thick  GI strip.</t>
  </si>
  <si>
    <t>Supply, installation,  testing   and commissioning  of  Horizontal mono-block centrifugal Booster pump with enclosed impeller for fire hydrant down comer pump ,suitable  for automatic operation  consisting of the following:</t>
  </si>
  <si>
    <t xml:space="preserve">The installation shall be complete  with flexible coupling and coupling guard  as required. Fire  pump  shall have C.I. casing, CS diffusers,  bronze impeller  and  Shaft  with  mechanical seal, capable for delivering 54 cum / hr at head of 35 mts to ensure a minimum pressure of 3.5 Kg/Sqcm.g  at the  farthest or topmost hydrant.The installation shall be complete with necessary  tees, elbows, reducers, union,  flanges, asbestos free gaskets,  GI  nuts  bolts,  washer including supporting/fixing the pipe on floor / wall /ceiling with clamps,   hangers (using anchor fastners) as per specification. </t>
  </si>
  <si>
    <t>Above ground pipes shall be coated with 2 coats of red-oxide primer followed by 2 coats of post office red colour. After erection the entire piping system shall be hydro tested atat 1.5 times the working presure for 2 hours. At least 10% of all the welded joints shall be radiographically tested and half of the joints radiographed shall be field joints.Cost should be inclusive of all structural steel supports/clamps/brackets, anchor fastner etc as per specification.</t>
  </si>
  <si>
    <t xml:space="preserve">Supply &amp; installation of  S.S.  Internal Hydrants conforming to IS 5290 (Type “A”) Hydrant valve shall have single outlet having 80 NB flanged inlet ,ss spindle controlled 63 NB female  instantaneous  outlet type coupling having twist release type lug ; internal parts shall be of S.S. Including fixing with SS nut-bolt &amp; washers flanged tappin. A cap with chain shall be provided on the outlet of the valve as per specification.                               (Location : Internal fire hydrant)  </t>
  </si>
  <si>
    <t>Supply &amp;  installation of  Wafer Check Valves with cast iron body conforming to API 594  including   rubber   gasket, union, etc. complete  as per specification.</t>
  </si>
  <si>
    <t>80NB</t>
  </si>
  <si>
    <t>4.4.2.1</t>
  </si>
  <si>
    <t>Supply, Installation, Testing &amp; commissioning  of  Portable Fire extinguishers ((As per IS : 15683:2006) of following type &amp; capacity complete.</t>
  </si>
  <si>
    <t xml:space="preserve">Fabrication, supplying, installation, testing &amp; commissioning of electrical control panel of cubical construction, floor mounted type fabricated out of 2mm Thick CRCA sheet, compartmentalized with hinged lockable doors, dust and vermin proof, powder coated of approved shade after 7 tank treatment process, cable alley, inter-connection, having switchgears and accessories mounting and internal wiring, earth terminals, numbering,  etc., complete in all respects suitable for operation on 415 V, 3 phase, 50 Hz. AC supply with enclosure protection class IP 42 as required. Including power and control cables supply installation , termination testing &amp; Commissioning. </t>
  </si>
  <si>
    <t xml:space="preserve">Fire Panel For Booster Pump </t>
  </si>
  <si>
    <t>63 Amps. TP &amp; N SFU with HRC fuses.</t>
  </si>
  <si>
    <t xml:space="preserve"> Ammetre (0-100 Amps.) with selector   switch &amp; CT's etc. </t>
  </si>
  <si>
    <t xml:space="preserve"> Set of Al.bus bar 100 Amps.</t>
  </si>
  <si>
    <t>Booster  Pump. - 1 each</t>
  </si>
  <si>
    <t xml:space="preserve">63 Amps.TP &amp; N SFU with HRC fuses with suitable HP fully automatic DOL starter with over load protection, current sensing type single phase preventor complete with all accessories and internal wiring required for automatic operation, selector switch for local/remote, auto/manual/OFF operation. </t>
  </si>
  <si>
    <t>4.7.4</t>
  </si>
  <si>
    <t>4.7.4.1</t>
  </si>
  <si>
    <t>Total for polyethylene water storage</t>
  </si>
  <si>
    <t>Total for Electrical panel</t>
  </si>
  <si>
    <t>Polyethylene Water Storage</t>
  </si>
  <si>
    <t>5.1.0</t>
  </si>
  <si>
    <t>5.1.7.2</t>
  </si>
  <si>
    <t>5.1.7.3</t>
  </si>
  <si>
    <t>5.2.0</t>
  </si>
  <si>
    <t>5.3.0</t>
  </si>
  <si>
    <t>5.3.1</t>
  </si>
  <si>
    <t>5.3.2.3</t>
  </si>
  <si>
    <t>5.3.2.4</t>
  </si>
  <si>
    <t>5.3.2.5</t>
  </si>
  <si>
    <t>5.3.2.6</t>
  </si>
  <si>
    <t>5.3.2.7</t>
  </si>
  <si>
    <t>5.2.3.1</t>
  </si>
  <si>
    <t>5.2.4</t>
  </si>
  <si>
    <t>5.3.4.1</t>
  </si>
  <si>
    <t>5.3.4.2</t>
  </si>
  <si>
    <t>5.3.4.3</t>
  </si>
  <si>
    <t>5.3.4.4</t>
  </si>
  <si>
    <t>5.3.5.0</t>
  </si>
  <si>
    <t>5.2.11</t>
  </si>
  <si>
    <t>5.3.11.1</t>
  </si>
  <si>
    <t>5.3.11.2</t>
  </si>
  <si>
    <t>22 HP</t>
  </si>
  <si>
    <t>18HP</t>
  </si>
  <si>
    <t>14 HP</t>
  </si>
  <si>
    <t>10 HP</t>
  </si>
  <si>
    <t>Hi Wall Type                                      :    1.0 TR</t>
  </si>
  <si>
    <t>Ceiling Mounted ductable type            :    8.0  TR</t>
  </si>
  <si>
    <t>Hi Wall Type                                       :   2.0 TR</t>
  </si>
  <si>
    <t>Corded Remote controls</t>
  </si>
  <si>
    <t>Supply, fabrication, installation, testing of Interconnecting  refrigerant  pipe work with closed cell crosslinked polyethylene (XLPE) tubular insulation between each set of  indoor &amp;  outdoor units as per  specifications, all piping inside the room  shall  be properly supported with GI Sheet or PVC pipe and MS hanger.</t>
  </si>
  <si>
    <t>Air Filters for Ductable</t>
  </si>
  <si>
    <t xml:space="preserve">Sub-total for VRF System </t>
  </si>
  <si>
    <t>Sub-total for DX Split Units</t>
  </si>
  <si>
    <t>150 CMH</t>
  </si>
  <si>
    <t>1000 CMH</t>
  </si>
  <si>
    <t>Supply, installation, testing and commissoning, of duct mounted Cabinet type inline fans complete with Startor panel, direct driven centrifugal fan, TEFC squirrel cage induction motor, with efficiency class EFF-1 or IE-3, whichever is higher, direct drive arrangement, heavy gauge sheet metal casing, rubber isolator mounts and other accessories. Inline fans shall be of following capacities.</t>
  </si>
  <si>
    <t>150 CMH (20 mm Static Pressure, Ceiling Suspended)</t>
  </si>
  <si>
    <t>200 CMH (20 mm Static Pressure, Ceiling Suspended)</t>
  </si>
  <si>
    <t>250 CMH (20 mm Static Pressure, Ceiling Suspended)</t>
  </si>
  <si>
    <t>300 CMH (20 mm Static Pressure, Ceiling Suspended)</t>
  </si>
  <si>
    <t>400 CMH (20 mm Static Pressure, Ceiling Suspended)</t>
  </si>
  <si>
    <t>500 CMH (20 mm Static Pressure, Ceiling Suspended)</t>
  </si>
  <si>
    <t>2600 CMH (20 mm Static Pressure, Ceiling Suspended)</t>
  </si>
  <si>
    <t>Efficiency - Upto 95%, meets NIOSH 5026 Oil Mist Test  
Particle Size - Collects particles as small as 0.01 microns  
Motor - Sealed ball bearings UL, single phase. 
Cell - Ionizing voltage - 12 KVdc   
Collector voltage - 6 KVdc 
One cell comprising of 9 ionizing wires and 25 collection plates Controls - Auto cut-off when door is opened. Indicator lights for fault, normal or wash function. Pre-filter - Aluminium mesh, washable Dry contact for BMS.</t>
  </si>
  <si>
    <t>For Exhaust Air  total qty 2300 CMH</t>
  </si>
  <si>
    <t>Under deck/ Ceiling insulation- Expanded Polystyrene insulation fixed under slab (50mm thick - 24kg/m3 Density)</t>
  </si>
  <si>
    <t xml:space="preserve">ELECTRICAL HEATER </t>
  </si>
  <si>
    <t xml:space="preserve"> Electrical heater section with standalone controller with humidistat having heat sink suitable for 3 phase supply 50Hz</t>
  </si>
  <si>
    <t>Electric Heater Capacity :  (1.5 kW x 1 Nos.)</t>
  </si>
  <si>
    <t xml:space="preserve">TOTAL OF SUB SECTION </t>
  </si>
  <si>
    <t>5.1.10.1</t>
  </si>
  <si>
    <t>Electrical Panel for two nos  35 CFM Compressor</t>
  </si>
  <si>
    <t>Supply, installation,  testing   and commissioning  of  Lubricated Air-cooled Screw Compressor inbuilt with drier and oil injected of 35 CFM (FAD) capacity complete with motor, instrumentation &amp; controls and all the accessories , including  reducer, union for piping connection to compresssor</t>
  </si>
  <si>
    <t>Air receiver  complete with all the accessories  as per specifications mentioned below and as per IS 2825 and MOC as per IS 2002 Gr .2 , 1.5 M³ (2KL) Nominal Volume Air Receiver, Suitable for working pressure of 8.5 bar, complete with welded supporting stand. Inspection door with cover , in/out flanged connection , Also anti corrosion Epoxy protective coating (blue color ) for out side also epoxy anti corrosion protective coating (white color) in side the receiver. Air reciver shall be with two nos of Pressure relief valves, dratin trap assembly and one nos of presssure gauge with isolation valve.The design and functional requirements of pressure
relief valves shall conform to ISO 4126-1.Safety relief valve(s) for working pressure of 8.5kg(g)</t>
  </si>
  <si>
    <t>Particulate filter of 35 CFM capacity to remove liquid particles  down to  0.1 micron</t>
  </si>
  <si>
    <t xml:space="preserve">Oil filter of 35 CFM capacity to remove liquid particles  down to 0.01 PPM </t>
  </si>
  <si>
    <t>Total Compressor and accessories</t>
  </si>
  <si>
    <t xml:space="preserve">Above ground shall be painted   with anti corrision epoxy coating with colour as specified, including necessary flanged joints, bends, tees .After erection the entire piping system shall be hydro tested at 10.5 kg./sq.cm (g) pressure. Cost should be inclusive of all supports/clamps/brackets, anchor fastner etc as required  </t>
  </si>
  <si>
    <t>20 NB</t>
  </si>
  <si>
    <t>Total Piping</t>
  </si>
  <si>
    <t>Total Valves</t>
  </si>
  <si>
    <t>Supply &amp; installation of Pressure Switches (Non indicating type,) of aluminium casing (epoxy coated), and 316 SS element and accuracy of +/-0.01% of span, including all  accessories and chemical diaphragm for corrosive and oil services, name plate &amp; mounting brackets. Material of accessories shall be SS. Auto reset micro switch with internal adjustment for set values with 2 SPDT contacts rated for 0.2 A at 220 V DC. IP 65 degree of protection for enclosure. Over range protection 50% above maximum pressure. Scale for setting shall be provided.</t>
  </si>
  <si>
    <t>Total Instruments</t>
  </si>
  <si>
    <t>Total for Electrical Panel for two nos  35 CFM Compressor</t>
  </si>
  <si>
    <t>8.1.1</t>
  </si>
  <si>
    <t>2 Loop Panel of above specification</t>
  </si>
  <si>
    <t>8.1.1.4</t>
  </si>
  <si>
    <t>8.1.1.8</t>
  </si>
  <si>
    <t>8.1.1.15</t>
  </si>
  <si>
    <t>HD720p,1/3" CMOS, 1 pcs EXIR LED, 20m IR, Outdoor EXIR Bullet, ICR, Low Light, 0.001 Lux/F1.2, 12 VDC, Smart IR, 3D DNR, OSD Menu(Up the Coax), Digital WDR, IP66, 2.8/3.6/6/8mm Lens ,UL, CE, FCC Certification</t>
  </si>
  <si>
    <t>HD720p,1/3" CMOS, 1 pcs EXIR LED, 20m IR, Indoor EXIR Bullet, ICR, Low Light, 0.001 Lux/F1.2, 12 VDC, Smart IR, 3D DNR, OSD Menu(Up the Coax), Digital WDR, IP66, 2.8/3.6/6/8mm Lens ,UL, CE, FCC Certification</t>
  </si>
  <si>
    <t>8.2.5.2</t>
  </si>
  <si>
    <t>8.2.5.3</t>
  </si>
  <si>
    <t>8.2.6</t>
  </si>
  <si>
    <t>RACK</t>
  </si>
  <si>
    <t>Rack 19" 800x800x1000 mm (WxDxH) 42 U Floor-mounted Cabinet fully equipped and included MDF with cable gland and lightning arrestors.
Note: - Common for IBMS Package</t>
  </si>
  <si>
    <t>8.3.1.2</t>
  </si>
  <si>
    <t>8.3.1.2A</t>
  </si>
  <si>
    <t>8.3.1.2B</t>
  </si>
  <si>
    <t>8.3.1.3</t>
  </si>
  <si>
    <t>8.3.1.4</t>
  </si>
  <si>
    <t>8.3.4.3</t>
  </si>
  <si>
    <t>8.4.2</t>
  </si>
  <si>
    <t>BMS System Software : Web Based Graphical Software meeting the requirements in the Given I/O Summary  and technical specifications including configuration and facility to create / provide the graphic mapping for all I/O Summary points , animate the Graphics, Navigation between pages, display of logs, changing the time zones, popup alarms,  configurable password protection for Building  Mgmt System as per Specifications.  Software shall be able to communicate with Lonworks, Bacnet, Modbus devices simultaneously, with unlimited user &amp; Point license capacity. Same software can be utilized as programming / commissioning software of DDC, NAC etc    
Software shall be capable of monitoring the energy parameters for all Blocks  
- Software shall be sized to accommodate 50 hardware points and additional software points mention in below and as per technical specification,IO summary require to make system complete.</t>
  </si>
  <si>
    <t>Web Based Integrator for interfacing Modbus RTU Unit, Bacnet IP / MSTP, Open Protocol Software Integration for following</t>
  </si>
  <si>
    <t>8.4.4</t>
  </si>
  <si>
    <t xml:space="preserve">CONTROLERS </t>
  </si>
  <si>
    <t xml:space="preserve">Stand alone Intelligent DDC Controllers as per the specifications for 2500 hardware IO points and Soft Integration( indicated separately) . The contractor shall decide  the number of controllers, depending on his Controller capacity. The above shall be housed in a lockable, secure in CRC sheet (2mm thick) Cabinets and with colour code RAL 7032 to be supplied along with the Controllers as per technical specification.  
Contractor shall furnish model nos. for each type of controller considered by him. </t>
  </si>
  <si>
    <t>8.4.4.1</t>
  </si>
  <si>
    <t>TYPE- 1 - Ventilation Fan</t>
  </si>
  <si>
    <t>8.4.4.2</t>
  </si>
  <si>
    <t>8.4.4.3</t>
  </si>
  <si>
    <t xml:space="preserve">TYPE- 2 - Electrical System </t>
  </si>
  <si>
    <t>8.4.4.4</t>
  </si>
  <si>
    <t>8.4.4.5</t>
  </si>
  <si>
    <t>TYPE- 3 -  Plumbing,STP,WTP,ETP &amp; Fire Fighting System</t>
  </si>
  <si>
    <t>8.4.4.6</t>
  </si>
  <si>
    <t>8.4.4.7</t>
  </si>
  <si>
    <t>Humidity control using Electric 3 Step Heater for 7 Labs: 
DDC Controllers to Cater to all the points with required spares as per IO Summary</t>
  </si>
  <si>
    <t>TYPE- 4 -  Humidity control using Electric 3 Step Heater for 7 Labs</t>
  </si>
  <si>
    <t>AI - 7  ; DI - 9  ; AO-0    ; DO- 9   .</t>
  </si>
  <si>
    <t>8.4.4.8</t>
  </si>
  <si>
    <t>8.4.7.1</t>
  </si>
  <si>
    <t>c. ( 50 x 50 x 2 mm)</t>
  </si>
  <si>
    <t>9.10</t>
  </si>
  <si>
    <t>9.18</t>
  </si>
  <si>
    <t>Advanced Layer 3 Gigabit Ethernet Switch, 24-port 10/100/1000T and 100/1000 SFP stackable switch with 4 SFP+ ports and dual hotswap PSU, and all accessories</t>
  </si>
  <si>
    <t>24 Ports CAT-6 copper patch panel with all accessories</t>
  </si>
  <si>
    <t>Fully Mananged L2 Gigabit Ethernet switches: 24-port 10/100/1000T switch with 4x1G SFP uplink ports (software upgradeable to 10G SFP+ ports) and a single fixed PSU</t>
  </si>
  <si>
    <t>200 Pair Individual distribution frame (IDF) for analogue telephones connections.</t>
  </si>
  <si>
    <t>Dual Port RJ-45 socket for Data/ Telephone.</t>
  </si>
  <si>
    <t>IP EPABX System expandable upto 100 analog lines and 10 IP extensions, 1 PRI lines, 8 Trunc lines</t>
  </si>
  <si>
    <t>FO enclosure with pre-terminated SM G.652 pigtails and LC Connectors, splice tray and fusion splice protection (12terminations) at ground floor of buildings &amp; necessary accessories.</t>
  </si>
  <si>
    <t>FO enclosure with pre-terminated SM G.652 pigtails and LC Connectors, splice tray and fusion splice protection (24terminations) at Admin building for connections of all primary FO cables from all the facilities &amp; necessary accessories.</t>
  </si>
  <si>
    <t xml:space="preserve">Total for LV Cabling &amp; Its terminations, Cable trays and Raceways </t>
  </si>
  <si>
    <t>Total for Rising Mains (In sandwich Construction)</t>
  </si>
  <si>
    <t>Total for Lift</t>
  </si>
  <si>
    <t xml:space="preserve">Total </t>
  </si>
  <si>
    <t>1 Nos. 40 KVA UPS in parallel mode  with 15 minutes  battery back up with static &amp; manual bypass   Input Voltage: 3 Ph 415 Volts, ±10% Output : 3 -Phase-415Volts, 50 Hz ±2%</t>
  </si>
  <si>
    <t>Supply, installation, testing and commissioning of radiator cooled  100 kVA ,0.415 kV, 50 Hz- 3 phase prime (actual) rating diesel generating set along with powder coated acoustic enclosure ,AVM Pads including cable termination box with all   associated equipment / work as per specifications.  Alternator shall have class F insulation 415 Volts and rated for 80 KW output at 0.8 p.f. at site. suitable for outdoor type operation.</t>
  </si>
  <si>
    <t>7.2.1.4</t>
  </si>
  <si>
    <t>225 litres day oil tank suitable for out door storage located near to DG set with Required pipe and other accessories</t>
  </si>
  <si>
    <t xml:space="preserve">Supplying, Installation, testing and commissioning of cubical type LT panel suitable for 415V, 3 Phase,4 wire 50 Hz AC supply system  fabricated in compartmentalized design from CRCA sheet steel of 2mm thick for frame work and covers, 3mm thick for gland plates i/c cleaning &amp; finishing completed 7 tank process of powder coating in approved shade,having  60Amp capacity extensible type TPN Aluminium alloy bus bars of high conductivity,DMC/SMC bus bar supports,with short circuit withstand capacity  for 1 sec, bottom base channel of MS section not less that 100 mm x 50mm x 5mm thick, fabrication shall be done transportable sections,entire panel shall have a common copper earth bar of size 25mmx5mm at the rear with 2 no's earth stud,solid connections from main bus bar to switchgears with required size of alunimium bus bars and control wiring PVC insulated copper conductor S/C cable alleys,cable gland plates in two half,i/c providing following switch gears: (with all necessary hardware, accessories as required for complete installation as per specifications and  DWG:TCE-10106A-4000-AU-40101.
Panel shall be provided with a rating plate of non-corrosive material upon which is to be engraved manufacturer’s
name, year of the manufacturer, equipment name, type or serial number together with details of the loading conditions. The rating plate of each equipment shall be according to IEC requirement.
</t>
  </si>
  <si>
    <t>Main UPS Panel-Calibration</t>
  </si>
  <si>
    <t>Main UPS Panel-Testing</t>
  </si>
  <si>
    <t>Main Normal Panel-Calibration</t>
  </si>
  <si>
    <t>7.3.1.5</t>
  </si>
  <si>
    <t>Main Normal Panel-Testing</t>
  </si>
  <si>
    <t>7.3.1.6</t>
  </si>
  <si>
    <t>Testing Sub Panel-1 UPS Supply</t>
  </si>
  <si>
    <t>7.3.1.7</t>
  </si>
  <si>
    <t>Testing Sub Panel-2 UPS Supply</t>
  </si>
  <si>
    <t>7.3.1.8</t>
  </si>
  <si>
    <t>Testing Sub Panel-1 Normal Supply</t>
  </si>
  <si>
    <t>7.3.1.9</t>
  </si>
  <si>
    <t>Testing Sub Panel-2 Normal Supply</t>
  </si>
  <si>
    <t>7.3.1.10</t>
  </si>
  <si>
    <t>Emergency Panel</t>
  </si>
  <si>
    <t>7.3.1.11</t>
  </si>
  <si>
    <t>Ground Floor Panel</t>
  </si>
  <si>
    <t>7.3.1.12</t>
  </si>
  <si>
    <t>First Floor Panel</t>
  </si>
  <si>
    <t>7.3.1.13</t>
  </si>
  <si>
    <t>Second Floor Panel</t>
  </si>
  <si>
    <t>7.3.1.14</t>
  </si>
  <si>
    <t>Third Floor Panel</t>
  </si>
  <si>
    <t>7.3.1.15</t>
  </si>
  <si>
    <t>Workshop Panel</t>
  </si>
  <si>
    <t>7.3.1.16</t>
  </si>
  <si>
    <t xml:space="preserve">250 KVAR APFC PANEL </t>
  </si>
  <si>
    <t xml:space="preserve">LV Cabling &amp; Its terminations, Cable trays and Raceways </t>
  </si>
  <si>
    <t xml:space="preserve">Supplying and making cable route marker with cement concrete 1:2:4 ( 1 cement : 2 coarse sand :4 graded stone aggregate 20 mm nominal size) of size 60 cm X 60 cm at the bottom and 50 cm X 50 cm at the top with thickness of 10cm including incription duly engraved as required. 
</t>
  </si>
  <si>
    <t>7.4.2</t>
  </si>
  <si>
    <t>Supplying and making indoor end termination with brass compression gland and aluminium lugs for following size of PVC insulated and PVC sheathed / XLPE Aluminium conductor cable of 1.1 KV grade as required.</t>
  </si>
  <si>
    <t>7.4.2.1</t>
  </si>
  <si>
    <t>4 C x 50 Sqmm(35mm)</t>
  </si>
  <si>
    <t>7.4.2.2</t>
  </si>
  <si>
    <t>4 C x 120 Sqmm(45mm)</t>
  </si>
  <si>
    <t>7.4.2.3</t>
  </si>
  <si>
    <t>4 C x 300 Sqmm(70mm)</t>
  </si>
  <si>
    <t>7.4.2.4</t>
  </si>
  <si>
    <t>7.4.2.5</t>
  </si>
  <si>
    <t>7.4.2.6</t>
  </si>
  <si>
    <t>7.4.3</t>
  </si>
  <si>
    <t>Supply, loading, transportation unloading  at site, storages at site ,shifting from storage place to site of  following sizes of  XLPE insulated PVC sheathed,  FRLS, Aluminium conductor  armoured power cable of 1.1 KV grade conforming to IS amended upto date and as per specifications.</t>
  </si>
  <si>
    <t>7.4.3.1</t>
  </si>
  <si>
    <t>4 C x 300 Sqmm</t>
  </si>
  <si>
    <t>7.4.3.2</t>
  </si>
  <si>
    <t>4 C x 120 Sqmm</t>
  </si>
  <si>
    <t>7.4.3.3</t>
  </si>
  <si>
    <t>4 C x 50 Sqmm</t>
  </si>
  <si>
    <t>7.4.3.4</t>
  </si>
  <si>
    <t>7.4.3.5</t>
  </si>
  <si>
    <t>7.4.3.6</t>
  </si>
  <si>
    <t>7.4.4</t>
  </si>
  <si>
    <t>Supply, loading, transportation unloading  at site, storages at site ,shifting from storage place to site   of  following sizes of  XLPE insulated PVC sheated, FRLS, Copper conductor armoured power Cable of 1.1 KV grade conforming to IS 7098 amended upto date.</t>
  </si>
  <si>
    <t>7.4.4.1</t>
  </si>
  <si>
    <t>7.4.4.2</t>
  </si>
  <si>
    <t>7.4.4.3</t>
  </si>
  <si>
    <t>7.4.4.4</t>
  </si>
  <si>
    <t>7.4.4.5</t>
  </si>
  <si>
    <t>1C x 35 sq.mm (CU)</t>
  </si>
  <si>
    <t>7.4.5</t>
  </si>
  <si>
    <t>7.4.5.1</t>
  </si>
  <si>
    <t>7.4.5.2</t>
  </si>
  <si>
    <t>7.4.5.3</t>
  </si>
  <si>
    <t>7.4.5.4</t>
  </si>
  <si>
    <t>7.4.5.5</t>
  </si>
  <si>
    <t>Rising Mains (In sandwich Construction)</t>
  </si>
  <si>
    <t xml:space="preserve">Design, manufacture, supply, installation, testing and commissioning of ( 25 KA for 1 Sec) 4 pole, IP 55 rising mains in sandwich construction of aluminium bus bar  with tap-off connection points at every 1000 mm intervals, expansion joints, fire barriers including necessary support and louvers for ventilation, fabricated out of GI sheet  painted with approved paint shade.(Phase sequence shall match the sequence of the incoming breaker provided at the Distribution Panel).  Also provide end cover to close the end of rising main and to provide extra end supports,including 90 deg bends ,flexible end connection to the bus bars. </t>
  </si>
  <si>
    <t>7.5.1.1</t>
  </si>
  <si>
    <t xml:space="preserve">200A 4P  (25kA for 1sec) Aluminium type Ltg Rising Mains in sandwich construction. </t>
  </si>
  <si>
    <t>7.5.1.2</t>
  </si>
  <si>
    <t>Mono block joint with covering assembly</t>
  </si>
  <si>
    <t>7.5.1.3</t>
  </si>
  <si>
    <t>Horizontal Bends</t>
  </si>
  <si>
    <t>7.5.1.4</t>
  </si>
  <si>
    <t>End Flange</t>
  </si>
  <si>
    <t>7.5.1.5</t>
  </si>
  <si>
    <t xml:space="preserve">Design, fabrication, assembling, wiring, supply, installation, testing and commissioning of following ACB/MCCB Boxes fabricated out of 14 gauge GI sheet duly painted    in cubical formation, dust and vermin proof, coupled with rising mains.      Boxes     shall  be fabricated as per specifications. 2 Nos. earthing terminals shall be provided. </t>
  </si>
  <si>
    <t>7.5.1.5.1</t>
  </si>
  <si>
    <t xml:space="preserve">200. amps 4 Pole  (25 kA Ics) moulded case circuit breaker. </t>
  </si>
  <si>
    <t>7.5.1.6</t>
  </si>
  <si>
    <t>Supply, installation, testing and commissioning of tap off boxes made out of 14 gauge GI sheet duly painted Rising Mains mounted on the rising mains including providing of following MCCB’s.</t>
  </si>
  <si>
    <t>7.5.1.6.1</t>
  </si>
  <si>
    <t>63amps 4 Pole MCCB of 25kA (Ics)</t>
  </si>
  <si>
    <t>7.5.1.7</t>
  </si>
  <si>
    <t>Horizontal hanger (U type support with height of 500 mm and width of 400mm)</t>
  </si>
  <si>
    <t>7.5.1.8</t>
  </si>
  <si>
    <t xml:space="preserve">End Cover </t>
  </si>
  <si>
    <t>S/F prewired SP MCB DB : Supplying and fixing following way single pole and neutral,sheet steel MCB distribution board 240 volt,s on surface/recess, complete with tinned copper bus bar , neutral bus bar , earth bar , din bar , interconnections , power painted including earthing etc. as required .(But without MCB/RCCB/Isolator ).</t>
  </si>
  <si>
    <t>S/F prewired TP MCB DB : Supplying and fixing following way prewired TP&amp;N MCB distribution board of steel sheet for 415 volts on surface/recess, complete with  loose wire  box, terminal  connectors for all incoming and outgoing circuits, duly prewired with suitable size FR PVC insulated copper conductor up to terminal blocks , tinned copper bus bar , neutral link , earth bar , din bar , detachable gland plate , interconnections , power painted including earthing etc. as required .(But without MCB/RCCB/Isolator ).</t>
  </si>
  <si>
    <t>S/F vertical type prewired Vertical Type MCB DB : Supplying and fixing following way prewired Vertical Type TP&amp;N MCB distribution board of steel sheet for 415 volts on surface/recess, complete with  loose wire  box of sheet steel,  dust protected,  duly powder painted, inclusive of 200 amps tinned copper bus bar, common neutral link, earth bar , din bar for mounted MCB's, terminal connectors for all incoming and outgoing circuits, duly prewired with adequate size of FR PVC insulated copper conductor upto the terminal connector/neutral link, earthing etc. as required .(But without MCB/RCCB/Isolator ). (Note: Prewired vertical type MCB TPDB is normally used where 3 phase outlets are required.)</t>
  </si>
  <si>
    <t>7.6.4.2</t>
  </si>
  <si>
    <t>7.6.4.3</t>
  </si>
  <si>
    <t>12 Way Double Door</t>
  </si>
  <si>
    <t>S/F 'C' Curve , MCB : Supplying and fixing 5 amps to 32 amps, rating, 240/415 volts, 'C' Curve , miniature circuit breaker suitable for inductive load of following poles in the existing MCB DB complete with connections, testing and commissioning etc. as required.</t>
  </si>
  <si>
    <t>63A TPN, 415V, C Curve MCB</t>
  </si>
  <si>
    <t>125A TPN, 415V, C Curve MCB</t>
  </si>
  <si>
    <t>S/F SP MCB blanking plate : Supplying and fixing single pole blanking plate in the existing MCB DB complete etc.as required.</t>
  </si>
  <si>
    <t xml:space="preserve">Wiring for light point/ fan point/ exhaust fan point/ call bell point with 1.5 sq.mm FR PVC insulated copper conductor single core cable in surface / recessed steel conduit, with modular switch, modular plate, suitable GI box and earthing the point with 1.5 sq.mm. FR PVC insulated copper conductor single core cable etc as required. </t>
  </si>
  <si>
    <t xml:space="preserve">Wiring for circuit/ submain wiring along with earth wire with the following sizes of FR PVC insulated copper conductor, single core cable in surface/ recessed steel conduit as required </t>
  </si>
  <si>
    <t>Wiring for light point/fan point/call bell point with 1.5 sq. mm., FR PVC insulated copper conductor single core cable in surface/recessed  medium class PVC conduit with modular switch,modular plate,suitable GI box and earthing the point with 1.5 sq.mm FR PVC insulated copper conductor single core cable etc as required.</t>
  </si>
  <si>
    <t>Wiring for light/power plug with 2X4 sq. mm., FR PVC insulated, copper conductor, single core cable  in surface/recessed medium class PVC conduit  along with 1 no. 4sq.mm., FR PVC insulated, copper conductor single core cable  for loop earthing as required.</t>
  </si>
  <si>
    <t>Wiring for Circuit/Submain Wiring alongwith earth wire with the following sizes of FR PVC insulated, copper conductor,single core cable in surface/recessed medium class PVC conduit as required.</t>
  </si>
  <si>
    <t>7.7.9.3</t>
  </si>
  <si>
    <t xml:space="preserve">2 x 4 sq. mm + 1 x 4 sq. mm earth wire </t>
  </si>
  <si>
    <t>7.7.9.4</t>
  </si>
  <si>
    <t xml:space="preserve">2 x 6 sq. mm + 1 x 6 sq. mm earth wire </t>
  </si>
  <si>
    <t>7.7.10.1</t>
  </si>
  <si>
    <t>7.7.10.2</t>
  </si>
  <si>
    <t>7.7.10.3</t>
  </si>
  <si>
    <t>7.7.12.6</t>
  </si>
  <si>
    <t>S/F Modular Type Blanking Plate : Supplying and fixing modular blanking plate ,on the existing modular plate &amp; switch box excluding modular plate etc. as required.</t>
  </si>
  <si>
    <t>S/F GI Box along with Modular plate: Supplying and fixing following size /modules, GI box along with Modular base &amp; cover plate for modular switches in recess etc as required.</t>
  </si>
  <si>
    <t>7.7.14.1</t>
  </si>
  <si>
    <t>1 or 2 Module (75mmx75mm)</t>
  </si>
  <si>
    <t>7.7.14.2</t>
  </si>
  <si>
    <t>7.7.14.3</t>
  </si>
  <si>
    <t>7.7.14.4</t>
  </si>
  <si>
    <t>7.7.14.5</t>
  </si>
  <si>
    <t>Supply &amp; fixing following Modular base and cover plate for Modular switches in recess etc as required.</t>
  </si>
  <si>
    <t>S/F GI Box along with conventional hard plastic plate : Supplying and fixing of 6 modules, GI box inside wall along with normal hard plastic base &amp; cover plate for 2 Nos of Piano type switches and 2 Nos 5/6 Amp 3 Pin socket in recess etc as required. Application : On working tables of all Labs</t>
  </si>
  <si>
    <t>No..</t>
  </si>
  <si>
    <t>S/F GI Box along with conventional hard plastic plate : Supplying and fixing of 8 modules, GI box inside wall along with normal hard plastic base &amp; cover plate for 3 Nos 15/16 Amp 6 Pin sockets and slot for 1 No of TPN MCB in recess etc as required. Note : Excluding TPN MCB cost</t>
  </si>
  <si>
    <t>Supply and fixing suitable size  GI box with modular plate and cover in front on surface or in recess including providing and fixing 3 pin , 5/6 Amps modular socket outlet and 5/6 Amps modular switch , connection etc . as required .</t>
  </si>
  <si>
    <t>Supply and fixing suitable size  GI box with modular plate and cover in front on surface or in recess including providing and fixing 6 pin , 15/16 Amps modular socket outlet and 15/16 Amps modular switch , connection etc . as required .</t>
  </si>
  <si>
    <t>Wiring     for   the  following  light  points     with  1.5  sq.mm  PVC insulated  copper  conductor   1100   volts   grade  stranded  flexible  FRLS wires  of  approved  make   in concealed  or surface mounted 25 mm dia  medium class PVC conduit controlled by SPMCB provided in the DB and  earthing  of fixtures  with  1.5 sq.mm  PVC  insulated  copper  conductor  stranded flexible  FRLS wire.(Cost of MCB not to be included here)</t>
  </si>
  <si>
    <t xml:space="preserve">Supplying and fixing TP sheet steel enclosure on surface/ recess along with 16/25/32amps 415 volts TP ELMCB complete with connections, testing and commissioning etc. as required. </t>
  </si>
  <si>
    <t xml:space="preserve">Supplying and fixing sheet steel enclosure on surface/ recess along with 16/25/32amps Socket controlled by  TP MCB complete with connections, testing and commissioning etc. as required. </t>
  </si>
  <si>
    <t>S/F 30 A TPN MCB industrial socket outlet : Supplying and fixing 30 Amps, 415 Volts, TPN, industrial type socket outlet, with 4 pole and earth metal enclosed plug top along with 30 Amps, C-Curve, TP MCB, in sheet steel enclosure, on surface or in recess, with chained metal cover for the socket outlet, and complete with connections, testing and commissioning etc. as required.</t>
  </si>
  <si>
    <t>S/F 63 A TPN MCB industrial socket outlet : Supplying and fixing 30 Amps, 415 Volts, TPN, industrial type socket outlet, with 4 pole and earth metal enclosed plug top along with 30 Amps, C-Curve, TP MCB, in sheet steel enclosure, on surface or in recess, with chained metal cover for the socket outlet, and complete with connections, testing and commissioning etc. as required.</t>
  </si>
  <si>
    <t>Wiring for following 240 volts single phase and neutral for Lift shafts with 3 x 4 sq.mm  PVC insulated copper conductor for power and 3 x 2.5 sqmm PVC insulated copper conductor for lighting circuit with 1100 volts grade stranded flexible LSZH wires in surface mounted 25 mm dia 16 gauge GI  condui t and earthing of third pin of the sockets and GI box.</t>
  </si>
  <si>
    <t>7.7.30.1</t>
  </si>
  <si>
    <t>Wiring for 4 light point controlled by MCB</t>
  </si>
  <si>
    <t>7.7.30.2</t>
  </si>
  <si>
    <t>Wiring for 6/16A 3 Pin switched socket outlet -3 sets</t>
  </si>
  <si>
    <t>7.7.30.3</t>
  </si>
  <si>
    <t>Wiring for pit light using 6 A  switch near door</t>
  </si>
  <si>
    <t>7.8.8.1</t>
  </si>
  <si>
    <t>7.8.8.2</t>
  </si>
  <si>
    <t>7.8.8.3</t>
  </si>
  <si>
    <t xml:space="preserve">600 mm width x75mm depth x 2.0 mm thick </t>
  </si>
  <si>
    <t xml:space="preserve">GI Raceways:
Supply, fixing, laying and embedding in underfloor GI raceway of following sizes complete with all accessories including junction box with 3 mm thick cover plate,neoprene gasket in joints ,cutting the floor and jamming the raceway with all necessary hardware (including civil works) as required. </t>
  </si>
  <si>
    <t>Copper earth plate electrode : Earthing with Copper earth plate 600mm X 600mm X 3 mm thick including accessories and providing masonary enclosure with cover plate having locking arrangement and watering pipe of 2.7 metre long etc. with 50 kg charcoal and 50 kg salt.</t>
  </si>
  <si>
    <t>Supplying and fixing earth bus of 50mmx6mm GI strip on surface for connections etc as required.</t>
  </si>
  <si>
    <t>Providing and fixing of 25 mm X 3 mm Copper strip on surface/wall for lab earthing (EMI/EMC)</t>
  </si>
  <si>
    <t xml:space="preserve">Providing and fixing of 12 mm X 3 mm Copper strip on surface/wall for lab earthing </t>
  </si>
  <si>
    <t>S/F Modular Type Electronic Fan Regulator : Supplying and fixing stepped type electronic fan regulator on the existing modular plate &amp; switch box including connections but excluding modular plate etc. as required.</t>
  </si>
  <si>
    <t>ITC Ceiling Fan : Installation ,testing and commissioning of ceiling fan including wiring the down rods of standard length (upto 30 cm) with 1.5 sq.mm FR PVC insulated ,copper  conductor ,single core cable etc.as required. 1200 mm Sweep size</t>
  </si>
  <si>
    <t>POLE ERECTION
Erection of metallic pole of the following length in cement concrete 1:3:6(1 cement:3 coarse sand : 6 graded stone aggregate 40 mm nominal size) foundation including excavation and refilling etc. as required</t>
  </si>
  <si>
    <t>7.11.9.1</t>
  </si>
  <si>
    <t xml:space="preserve">Supply of 1 x 28 W/ 2 x 14 W indoor decorative surface mounted luminaire with 1 Nos. 28W LED/ 2 Nos 14 W LED Lamps mounted in horizontal position, anodised glossy reflector,  driver and  prewired complete with all accessories etc as required. Equivalent to Bajaj Baton BLDR DB 218 + 2 x BLRB 18W CW LED tubes </t>
  </si>
  <si>
    <t>High power 70 W LED Luminaries with IP 65 for Street lighting including street lighting Junction Box of IP-65 rating as per specifications and All complete works. Equivalent to Bajaj Make BRTFG 72 W LED Edge Series.</t>
  </si>
  <si>
    <t>7.11.17.1</t>
  </si>
  <si>
    <t>Supply of 1.1kV pair of  hand gloves</t>
  </si>
  <si>
    <t>Supply and Installation of Exit signages</t>
  </si>
  <si>
    <t>Providing and fixing 415V danger notice plate of 200 mm X 150 mm, made of mild steel,atleast 2mm thick,and vitreous enamelled white on both sides,and with inscription in single red colour on front side as required.</t>
  </si>
  <si>
    <t>Lift</t>
  </si>
  <si>
    <t>7.14.1</t>
  </si>
  <si>
    <t>7.14.2</t>
  </si>
  <si>
    <t>Laying and jointing NP 4  pipe 0.0 - 1.5 meter deep</t>
  </si>
  <si>
    <t>Laying and jointing NP 4  pipe 1.5 - 3.0 meter deep</t>
  </si>
  <si>
    <t xml:space="preserve">Providing granular bedding with carefully compacted backfill at all level using graded hard crusher broken stone 100% passing through 20 m sieve,20-50% passing through 10 mm sieve and 100% retained on 6 mm sieve,laying in layers not more than 15 cm thick including ramming,watering,compaction etc.complete for pipe bedding and surrounding as per drawing and as directed by the engineer in charge.(Width of bedding=OD+400 mm) 
</t>
  </si>
  <si>
    <t xml:space="preserve">Providing and laying in position cement concrete of specified grade excluding the cost of centering and shuttering - All work up to plinth level :1:2:4 (1 cement : 2 coarse sand : 4 graded stone aggregate 20mm nominal size)
</t>
  </si>
  <si>
    <t>Total cost of Sewer Network =</t>
  </si>
  <si>
    <t>DISMANTLING AND REHABILATATION AT OUTFALL CONNECTION</t>
  </si>
  <si>
    <t>Total for Drainage system =</t>
  </si>
  <si>
    <t xml:space="preserve">Providing and laying S&amp;S Centrifugally Cast (Spun) / Ductile Iron Pipes conforming to IS : 8329 :
</t>
  </si>
  <si>
    <t>100 mm dia Ductile Iron Class K-9 pipes</t>
  </si>
  <si>
    <t>sum</t>
  </si>
  <si>
    <t>Water meter (including testing charges) 100 mm</t>
  </si>
  <si>
    <t>Total for Potable water supply system=</t>
  </si>
  <si>
    <t>LANDSCAPE WORKS : SOFTSCAPE</t>
  </si>
  <si>
    <t>Plumbago capensis</t>
  </si>
  <si>
    <t>LANDSCAPE WORKS : HARDSCAPE</t>
  </si>
  <si>
    <t>Total Amount : Landscaping</t>
  </si>
  <si>
    <t>SITC of 1000 Kg Service Lift with 3 stops and 3 openings, 10 meters rise, @ 0.75 mps- 1 nos. (K) (with Machine room)</t>
  </si>
  <si>
    <t>2.2.1</t>
  </si>
  <si>
    <t>2.2.1.1</t>
  </si>
  <si>
    <t>2.2.2</t>
  </si>
  <si>
    <t>2.2.3</t>
  </si>
  <si>
    <t>2.3.1</t>
  </si>
  <si>
    <t>2.3.2</t>
  </si>
  <si>
    <t>2.3.2.1</t>
  </si>
  <si>
    <t>2.3.3</t>
  </si>
  <si>
    <t>2.4.1</t>
  </si>
  <si>
    <t>2.4.1.1</t>
  </si>
  <si>
    <t>2.4.1.2</t>
  </si>
  <si>
    <t>2.4.1.3</t>
  </si>
  <si>
    <t>2.4.1.4</t>
  </si>
  <si>
    <t>2.4.1.5</t>
  </si>
  <si>
    <t>2.4.1.6</t>
  </si>
  <si>
    <t>2.4.2</t>
  </si>
  <si>
    <t>2.4.2.1</t>
  </si>
  <si>
    <t>2.4.3</t>
  </si>
  <si>
    <t>2.4.3.1</t>
  </si>
  <si>
    <t>2.4.4</t>
  </si>
  <si>
    <t>2.4.4.1</t>
  </si>
  <si>
    <t>2.4.4.2</t>
  </si>
  <si>
    <t>2.4.5</t>
  </si>
  <si>
    <t>2.4.5.1</t>
  </si>
  <si>
    <t>2.5.1</t>
  </si>
  <si>
    <t>2.5.1.1</t>
  </si>
  <si>
    <t>2.5.2</t>
  </si>
  <si>
    <t>2.6.1</t>
  </si>
  <si>
    <t>2.6.2</t>
  </si>
  <si>
    <t>2.6.2.1</t>
  </si>
  <si>
    <t>2.6.3</t>
  </si>
  <si>
    <t>2.7.1</t>
  </si>
  <si>
    <t>2.7.1.3</t>
  </si>
  <si>
    <t>2.7.1.4</t>
  </si>
  <si>
    <t>2.9.1</t>
  </si>
  <si>
    <t>2.9.1.1</t>
  </si>
  <si>
    <t>2.9.2</t>
  </si>
  <si>
    <t>2.9.2.1</t>
  </si>
  <si>
    <t>2.9.3</t>
  </si>
  <si>
    <t>2.9.3.1</t>
  </si>
  <si>
    <t>2.9.3.2</t>
  </si>
  <si>
    <t>2.9.4</t>
  </si>
  <si>
    <t>2.9.4.1</t>
  </si>
  <si>
    <t>2.9.5</t>
  </si>
  <si>
    <t>Total for Carriage of Material</t>
  </si>
  <si>
    <t>Total for Earth Work</t>
  </si>
  <si>
    <t>Total for Concrete Work</t>
  </si>
  <si>
    <t>Total for Reinforcement Cement Concrete Work</t>
  </si>
  <si>
    <t>Total for Steel Work</t>
  </si>
  <si>
    <t>Total for Waterproofing Work</t>
  </si>
  <si>
    <t>Total for BrickWork</t>
  </si>
  <si>
    <t>Total for Pile Work</t>
  </si>
  <si>
    <t>10.3.11</t>
  </si>
  <si>
    <t>10.1.1</t>
  </si>
  <si>
    <t>10.1.1.1</t>
  </si>
  <si>
    <t>10.1.1.1.1</t>
  </si>
  <si>
    <t>10.1.1.1.2</t>
  </si>
  <si>
    <t>10.1.1.1.3</t>
  </si>
  <si>
    <t>10.1.2</t>
  </si>
  <si>
    <t>10.1.2.1</t>
  </si>
  <si>
    <t>10.1.2.1.1</t>
  </si>
  <si>
    <t>10.1.2.1.2</t>
  </si>
  <si>
    <t>10.1.2.1.3</t>
  </si>
  <si>
    <t>10.1.2.2</t>
  </si>
  <si>
    <t>10.1.2.2.1</t>
  </si>
  <si>
    <t>10.1.2.2.2</t>
  </si>
  <si>
    <t>10.1.2.2.3</t>
  </si>
  <si>
    <t>10.1.3</t>
  </si>
  <si>
    <t>10.1.3.1</t>
  </si>
  <si>
    <t>10.1.3.2</t>
  </si>
  <si>
    <t>10.1.3.3</t>
  </si>
  <si>
    <t>10.1.4</t>
  </si>
  <si>
    <t>10.1.4.1</t>
  </si>
  <si>
    <t>10.1.4.1.1</t>
  </si>
  <si>
    <t>10.1.4.1.1.1</t>
  </si>
  <si>
    <t>10.1.4.1.2</t>
  </si>
  <si>
    <t>10.1.4.1.2.1</t>
  </si>
  <si>
    <t>10.1.4.2</t>
  </si>
  <si>
    <t>10.1.4.2.1</t>
  </si>
  <si>
    <t>10.1.4.2.1.1</t>
  </si>
  <si>
    <t>10.1.4.2.2</t>
  </si>
  <si>
    <t>10.1.4.2.2.1</t>
  </si>
  <si>
    <t>10.1.4.3</t>
  </si>
  <si>
    <t>10.1.4.3.1</t>
  </si>
  <si>
    <t>10.1.4.3.1.1</t>
  </si>
  <si>
    <t>10.1.4.3.2</t>
  </si>
  <si>
    <t>10.1.4.3.2.1</t>
  </si>
  <si>
    <t>10.1.5</t>
  </si>
  <si>
    <t>10.1.5.1</t>
  </si>
  <si>
    <t>10.1.6</t>
  </si>
  <si>
    <t>10.1.6.1</t>
  </si>
  <si>
    <t>10.1.6.2</t>
  </si>
  <si>
    <t>10.1.6.3</t>
  </si>
  <si>
    <t>10.1.6.4</t>
  </si>
  <si>
    <t>10.2.1</t>
  </si>
  <si>
    <t>10.2.1.1</t>
  </si>
  <si>
    <t>10.2.1.1.1</t>
  </si>
  <si>
    <t>10.2.1.1.3</t>
  </si>
  <si>
    <t>10.2.2</t>
  </si>
  <si>
    <t>10.2.2.1</t>
  </si>
  <si>
    <t>10.2.2.1.1</t>
  </si>
  <si>
    <t>10.2.2.1.1.1</t>
  </si>
  <si>
    <t>10.2.2.1.2</t>
  </si>
  <si>
    <t>10.2.2.1.2.1</t>
  </si>
  <si>
    <t>10.2.2.1.3</t>
  </si>
  <si>
    <t>10.2.2.1.3.1</t>
  </si>
  <si>
    <t>10.2.2.1.4</t>
  </si>
  <si>
    <t>10.2.2.1.4.1</t>
  </si>
  <si>
    <t>10.2.2.2</t>
  </si>
  <si>
    <t>10.2.2.2.1.</t>
  </si>
  <si>
    <t>10.2.2.2.1.1</t>
  </si>
  <si>
    <t>10.2.2.2.2.</t>
  </si>
  <si>
    <t>10.2.2.2.2.1</t>
  </si>
  <si>
    <t>10.2.2.2.3.</t>
  </si>
  <si>
    <t>10.2.2.2.3.1</t>
  </si>
  <si>
    <t>10.2.2.2.4.</t>
  </si>
  <si>
    <t>10.2.2.2.4.1</t>
  </si>
  <si>
    <t>10.2.3</t>
  </si>
  <si>
    <t>10.2.3.1</t>
  </si>
  <si>
    <t>10.2.3.2</t>
  </si>
  <si>
    <t>10.2.3.3</t>
  </si>
  <si>
    <t>10.2.3.3.1</t>
  </si>
  <si>
    <t>10.2.3.3.2</t>
  </si>
  <si>
    <t>10.2.3.3.3</t>
  </si>
  <si>
    <t>10.2.4</t>
  </si>
  <si>
    <t>10.2.4.1</t>
  </si>
  <si>
    <t>10.2.4.2</t>
  </si>
  <si>
    <t>10.2.4.3</t>
  </si>
  <si>
    <t>10.2.4.4</t>
  </si>
  <si>
    <t>10.2.4.5</t>
  </si>
  <si>
    <t>10.2.4.6</t>
  </si>
  <si>
    <t>10.2.4.7</t>
  </si>
  <si>
    <t>10.2.4.8</t>
  </si>
  <si>
    <t>10.2.5</t>
  </si>
  <si>
    <t>10.2.5.1</t>
  </si>
  <si>
    <t>10.2.6</t>
  </si>
  <si>
    <t>10.2.6.1</t>
  </si>
  <si>
    <t>10.2.6.2</t>
  </si>
  <si>
    <t>10.2.6.2.1</t>
  </si>
  <si>
    <t>10.2.7</t>
  </si>
  <si>
    <t>10.3.1</t>
  </si>
  <si>
    <t>10.3.1.1</t>
  </si>
  <si>
    <t>10.3.2</t>
  </si>
  <si>
    <t>10.3.2.1</t>
  </si>
  <si>
    <t>10.3.3</t>
  </si>
  <si>
    <t>10.3.3.1</t>
  </si>
  <si>
    <t>10.3.3.2</t>
  </si>
  <si>
    <t>10.3.4</t>
  </si>
  <si>
    <t>10.3.4.1</t>
  </si>
  <si>
    <t>10.3.5</t>
  </si>
  <si>
    <t>10.3.5.1</t>
  </si>
  <si>
    <t>10.3.5.2</t>
  </si>
  <si>
    <t>10.3.6</t>
  </si>
  <si>
    <t>10.3.6.1</t>
  </si>
  <si>
    <t>10.3.7</t>
  </si>
  <si>
    <t>10.3.7.1</t>
  </si>
  <si>
    <t>10.3.8</t>
  </si>
  <si>
    <t>10.3.8.1</t>
  </si>
  <si>
    <t>10.3.9</t>
  </si>
  <si>
    <t>10.3.10</t>
  </si>
  <si>
    <t>Constructing brick masonry circular type manhole 0.91 m internal dia at bottom and 0.56m dia at top in cement mortar 1:4 (1 cement :4 coarse sand), in side cement plaster 12 mm thick with cement mortar 1:3 (1 cement : 3 coarse sand) finished with a floating coat of neat cement,foundation concrete 1:3:6 mix (1 cement : 3 coarse sand : 6 graded stone aggregate 40 mm nominal size), and making necessary channel in cement concrete 1:2:4 (1 cement : 2 coarse sand : 4 graded stone aggregate 20 mm nominal size) finished with a floating coat of neat cement, all complete
as per standard design  :</t>
  </si>
  <si>
    <t>0.91 m deep with S.F.R.C.(WITH PERFORATION) cover and frame (heavy duty, HD-20 grade designation) 560 mm internal diameter conforming to I.S. 12592, total weight of cover and frame to be not less than 182 kg., fixed in cement concrete 1:2:4 (1 cement : 2 coarse sand : 4 graded stone aggregate 20 mm nominal size) including centering, shuttering all complete. (Excavation, foot rests and 12mm thick cement plaster at the external surface shall be paid for separately) :</t>
  </si>
  <si>
    <t>Extra depth for circular type manhole 0.91m internal dia (at bottom) beyond 0.91 m to 1.67 m</t>
  </si>
  <si>
    <t>Constructing brick masonry circular manhole 1.22 m internal dia at bottom and 0.56 m dia at top in cement mortar 1:4 (1 cement :4 coarse sand) inside cement plaster 12 mm thick with cement mortar 1:3 (1 cement : 3 coarse sand) finished with a floating coat of neat cement foundation concrete 1:3:6 (1 cement : 3 coarse sand : 6 graded stone aggregate 40 mm nominal size) and making necessary channel in cement concrete 1:2:4 (1 cement : 2 coarse sand : 4 graded stone aggregate 20 mm nominal size) finished with a floating coat of neat cement, all complete as per standard design :</t>
  </si>
  <si>
    <t>1.68 m deep with SFRC (WITH PERFORATION) Cover and frame (heavy duty HD-20 grade designation) 560 mm internal diameter conforming to I.S. 12592, total weight of cover and frame to be not less than 182 kg. fixed in cement concrete 1:2:4 (1 cement : 2 coarse sand : 4 graded stone aggregate 20 mm nominal size) including centering, shuttering allcomplete. (Excavation, foot rests and 12 mm thick cement plaster at the external surface shall be paid for separately) :</t>
  </si>
  <si>
    <t>Providing orange colour safety foot rest of minimum 6 mm thick plastic encapsulated as per IS : 10910, on 12 mm dia steel bar conforming to IS:1786, having minimum cross section as 23 mmx25 mm and over all minimum length 263 mm and width as 165 mm with minimum 112 mm space between protruded legs having 2 mm tread on top surface by ribbing or chequering besides necessary and adequate anchoring projections on tail length on 138 mm as per standard drawing and suitable to with stand the bend test and chemical resistance test as per specifications and having manufacture’s permanent identification mark to be visible even after fixing, including fixing in manholes with 30x20x15 cm cement concrete block 1:3:6 (1 cement : 3 coarse sand : 6 graded stone aggregate 20 mm nominal size) complete as per design.</t>
  </si>
  <si>
    <t>Excavating trenches of required width for pipes, cables, etc including excavation for sockets, and dressing of sides, ramming of bottoms, depth upto 1.5 m, including getting out the excavated soil, and then returning the soil as required, in layers not exceeding 20 cm in depth,including consolidating each deposited layer by ramming, watering, etc. and disposing of surplus excavated soil as directed, within a lead of 50 m :</t>
  </si>
  <si>
    <t>Supplying, laying, jointing, testing and commissioning of approved make PN 8, HDPE  water supply pipe manufactured as per IS-4984 in PE-80, grade. Jointing shall be compression joint/flange joint. The quoted rate shall also include necessary fittings (Tee, Bends etc) of same quality as pipe material complete as specified in the technical specifications, drawing and instruction of Engineer - in -Charge.</t>
  </si>
  <si>
    <t>Constructing masonry Chamber 90x90x100 cm inside, in brick work in cement mortar 1:4 (1 cement : 4 coarse sand) for sluice valve, with C.I. surface box 100 mm top diameter, 160 mm bottom diameter and 180 mm deep (inside) with chained lid and RCC top slab 1:2:4 mix (1 cement : 2 coarse sand : 4 graded stone aggregate 20 mm nominal size ), i/c necessary excavation, foundation concrete 1:5:10 (1 cement : 5 fine sand : 10 graded stone aggregate 40 mm nominal size ) and inside plastering with cement mortar 1:3 (1 cement : 3 coarse sand) 12 mm thick, finished with a floating coat of neat cement complete as per standard design :</t>
  </si>
  <si>
    <t>Providing, lowering, laying, aligning, fixing in position in pipe line,manually operated CI D/F Sluice valves of approved make (IS:14846 amended upto date) PN 1.0 class of following dia complete (including jointing and jointing material) including all material, labour,testing and commissioning along with pipe line as per Technical Specifications and as per direction of Engineer.</t>
  </si>
  <si>
    <t>Category "A" " Make: (Kirloskar Bros. Ltd., Indian Valve Co. (IVC), Fouress Engineers Pvt. Ltd., VAG)</t>
  </si>
  <si>
    <t>Constructing masonry Chamber 60x45x50 cm inside, in brick work in cement mortar 1:4 (1 cement : 4 coarse sand) for water meter complete with C.I. double flap surface box 400x200x200 mm (inside) with locking arrangement and RCC top slab 1:2:4 mix (1 cement : 2 coarse sand : 4 graded stone aggregate 20 mm nominal size) , i/c necessary excavation, foundation concrete 1:5:10 ( 1 cement : 5 fine sand:10 graded stone aggregate 40 mm nominal size) and inside plastering with cement mortar 1:3 (1 cement : 3 coarse sand) 12 mm thick, finished with a floating coat of neat cement complete as per standard design :</t>
  </si>
  <si>
    <t>18.37.1 With common burnt clay F.P.S.(non modular) bricks of class designation 7.5</t>
  </si>
  <si>
    <t>Supplying and filling in plinth with Jamuna sand under floors, including watering, ramming, consolidating and dressing complete.</t>
  </si>
  <si>
    <t>Providing at site, lowering &amp; laying in trenches, aligning &amp; jointing of RCC pipes NP4 class (with s/s ends) IS: 458 - 2003 (amended up to date) marked and pipes from 300 mm and upto 1800 mm manufactured through vertical casting process at all depths with Rubber gaskets (EPDM/SBR) for sewer lines as per IS: 5382 (including cost of Rubber gaskets, lubricants) as per drawing, sectional testing of the sewer pipe line (including cost and conveyance of water to site) etc., complete as per specification and / or as directed by Engineer.
Note : E/w to be measured and paid separately</t>
  </si>
  <si>
    <t>Providing and constructing rectangular brick masonry chamber (size 600 x 600 x 750 mm) for house connection as per type design in brick masonry in C. M. 1:3 including M-100 in foundation M-150 in benching inside plastering in C. M. 1:3 and outside plastering in C. M. 1:3 coping in M200 and fixing SFRC precast manhole frame and covers (600 x 600 mm), but Excl. supply of manhole and cover etc. complete excl. excavation.</t>
  </si>
  <si>
    <t>Extra depth for circular type manhole 1.52 m internal dia (at bottom) beyond 2.30 m :</t>
  </si>
  <si>
    <t>2.30 m deep with SFRC Cover and frame (heavy duty HD- 20 grade designation) 560 mm internal diameter conforming to I.S. 12592, total weight of cover and frame to be not less than 182 kg. fixed in cement concrete 1:2:4 (1 cement : 2 coarse sand : 4 graded stone aggregate 20 mm nominal size) including centering, shuttering all complete. (Excavation, foot rests and 12 mm thick cement plaster at the external surface shall be paid for separately) :</t>
  </si>
  <si>
    <t>Constructing brick masonry circular manhole 1.52 m internal dia at bottom and 0.56 m dia at top in cement mortar 1:4 (1 cement : 4 coarse sand) inside cement plaster 12 mm thick with cement mortar 1:3 (1 cement : 3 coarse sand) finished with a floating coat of neat cement, foundation concrete 1:3:6 (1 cement : 3 coarse sand : 6 graded stone aggregate 40 mm nominal size) and making necessary channel in cement concrete 1:2:4 (1 cement : 2 coarse sand : 4 graded stone aggregate 20 mm nominal size) finished with a floating coat of neat cement, all complete as per standard design :</t>
  </si>
  <si>
    <t>0.91 m deep with S.F.R.C. cover and frame (heavy duty, HD-20 grade designation) 560 mm internal diameter conforming to I.S. 12592, total weight of cover and frame to be not less than 182 kg., fixed in cement concrete 1:2:4 (1 cement : 2 coarse sand : 4 graded stone aggregate 20 mm nominal size) including centering, shuttering all complete. (Excavation, foot rests and 12mm thick cement plaster at the external surface shall be paid for separately) :</t>
  </si>
  <si>
    <t>1.68 m deep with SFRC Cover and frame (heavy duty HD-20 grade designation) 560 mm internal diameter conforming to I.S. 12592, total weight of cover and frame to be not less than 182 kg. fixed in cement concrete 1:2:4 (1 cement : 2 coarse sand : 4 graded stone aggregate 20 mm nominal size) including centering, shuttering all complete. (Excavation, foot rests and 12 mm thick cement plaster at the external surface shall be paid for separately) :</t>
  </si>
  <si>
    <t>Extra depth for circular type manhole 1.22 m internal dia (at bottom) beyond 1.68 m to 2.29 m</t>
  </si>
  <si>
    <t>Providing and laying in position cement concrete of specified grade excluding the cost of centering and shuttering - All work up to plinth level :1:2:4 (1 cement : 2 coarse sand : 4 graded stone aggregate 20mm nominal size)</t>
  </si>
  <si>
    <t>1.5 - 3.0 metre (Extra for every additional lift of 1.5 m or part thereof in excavation /banking excavated or stacked materials.)</t>
  </si>
  <si>
    <t xml:space="preserve">Providing granular bedding with carefully compacted backfill at all level using graded hard crusher broken stone 100% passing through 20 m sieve,20-50% passing through 10 mm sieve and 100% retained on 6 mm sieve,laying in layers not more than 15 cm thick including ramming,watering,compaction etc.complete for pipe bedding and surrounding as per drawing and as directed by the engineer in charge.(Width of bedding=OD+400 mm) </t>
  </si>
  <si>
    <t>ROAD WORK</t>
  </si>
  <si>
    <t>Preparation and consolidation of sub grade with power road roller of 8 to 12 tonne capacity after excavating earth to an average of 22.5 cm. depth, dressing to camber and consolidating with road roller including making good the undulations etc. and re-rolling the sub grade and disposal of surplus earth with lead upto 50 metres.</t>
  </si>
  <si>
    <t>Extra for compaction of earth work in embankment under optimum moisture conditions to give at least 95% of the maximum dry density (proctor density).</t>
  </si>
  <si>
    <t>Supplying and stacking at site.</t>
  </si>
  <si>
    <t>12.3.1</t>
  </si>
  <si>
    <t>90 mm to 45 mm size stone aggregate.</t>
  </si>
  <si>
    <t>12.3.2</t>
  </si>
  <si>
    <t>63 mm to 45 mm size stone aggregate.</t>
  </si>
  <si>
    <t>12.3.3</t>
  </si>
  <si>
    <t>53 mm to 22.4 mm size stone aggregate.</t>
  </si>
  <si>
    <t>Laying, spreading and compacting stone aggregate of specified sizes to WBM specifications in uniform thickness, hand picking, rolling with 3 wheeled road / vibratory roller 8-10 tonne capacity in stages to proper grade and camber, applying and brooming requisite type of screening / binding material to fill up interstices of coarse aggregate, watering and compacting to the required density .</t>
  </si>
  <si>
    <t>Construction of granular sub-base by providing close graded Material conforming to pecifications, mixing in a mechanical mix plant at OMC,carriage of mixed material by tippers to work site, for all leads &amp; lifts, spreading in uniform layers of specified thickness with motor grader on prepared surface and compacting with vibratory power roller to achieve the desired density, complete as per specifications and directions of Engineerin- Charge.</t>
  </si>
  <si>
    <t xml:space="preserve">With material conforming to Grade-I (size range 75 mm to 0.075 mm) having CBR Value-30.  </t>
  </si>
  <si>
    <t>cum</t>
  </si>
  <si>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</si>
  <si>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t>Providing and laying Dense Graded Bituminous Macadam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as per specifications to achieve the desired compaction and density, complete as per specificatons and directions of Engineer-in-Charge.</t>
  </si>
  <si>
    <t>50 to 100 mm average compacted thickness with bitumen of grade VG-30 @5% (percentage by weight of total mix) and lime filler @ 2% (percentage by weight of Aggregate) prepared in Batch Type Hot Mix Plant of 100-120 TPH capacity.</t>
  </si>
  <si>
    <t>Providing and laying Bituminous concrete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to achieve the desired compaction and density as per specification, complete and as per directions of Engineer-in-Charge.</t>
  </si>
  <si>
    <t>40/50 mm compacted thickness with bitumen of grade VG-30 @5.5% (percentage by weight of total mix) and lime filler @ 3% (percentage by weight of Aggregate) prepared in Batch Type Hot Mix Plant of 100-120 TPH capacity.</t>
  </si>
  <si>
    <t>Painting road surface marking with adequate nos of coats to give uniform finish with ready mixed road marking paint conforming to IS : 164, on bituminous surface in white/yellow shade, including cleaning the surface of all dirt, scales, oil, grease and foreign material etc. complete.</t>
  </si>
  <si>
    <t>New work (Two or more coats)</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</si>
  <si>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of finished kerb edging shall be measured for payment). (Precast C.C. kerb stone shall be approved by Engineer-in-charge).</t>
  </si>
  <si>
    <t>11.3.1</t>
  </si>
  <si>
    <t>11.3.2</t>
  </si>
  <si>
    <t>11.3.3</t>
  </si>
  <si>
    <t>11.5.1</t>
  </si>
  <si>
    <t>11.7.1</t>
  </si>
  <si>
    <t>11.8.1</t>
  </si>
  <si>
    <t>11.9.1</t>
  </si>
  <si>
    <t>12.1.1</t>
  </si>
  <si>
    <t>12.1.1.1</t>
  </si>
  <si>
    <t>12.1.1.2</t>
  </si>
  <si>
    <t>12.1.2</t>
  </si>
  <si>
    <t>12.1.2.1</t>
  </si>
  <si>
    <t>12.1.2.2</t>
  </si>
  <si>
    <t>12.1.2.3</t>
  </si>
  <si>
    <t>12.1.3</t>
  </si>
  <si>
    <t>12.1.3.1</t>
  </si>
  <si>
    <t>12.1.4</t>
  </si>
  <si>
    <t>12.1.4.1</t>
  </si>
  <si>
    <t>12.1.4.2</t>
  </si>
  <si>
    <t>12.1.5</t>
  </si>
  <si>
    <t>12.1.5.1</t>
  </si>
  <si>
    <t>12.1.5.2</t>
  </si>
  <si>
    <t>12.1.5.3</t>
  </si>
  <si>
    <t>12.1.5.4</t>
  </si>
  <si>
    <t>12.1.5.7</t>
  </si>
  <si>
    <t>12.1.5.8</t>
  </si>
  <si>
    <t>12.1.5.9</t>
  </si>
  <si>
    <t>12.1.5.10</t>
  </si>
  <si>
    <t>12.1.6</t>
  </si>
  <si>
    <t>12.1.6.1</t>
  </si>
  <si>
    <t>12.2.1</t>
  </si>
  <si>
    <t>12.2.2</t>
  </si>
  <si>
    <t>12.2.3</t>
  </si>
  <si>
    <t>12.2.3.1</t>
  </si>
  <si>
    <t>12.2.3.2</t>
  </si>
  <si>
    <t>12.2.3.3</t>
  </si>
  <si>
    <t>12.2.3.4</t>
  </si>
  <si>
    <t>12.2.3.5</t>
  </si>
  <si>
    <t>12.2.3.6</t>
  </si>
  <si>
    <t>12.2.3.7</t>
  </si>
  <si>
    <t>12.2.3.8</t>
  </si>
  <si>
    <t>12.2.4</t>
  </si>
  <si>
    <t>12.2.4.1</t>
  </si>
  <si>
    <t>12.2.4.2</t>
  </si>
  <si>
    <t>12.2.4.3</t>
  </si>
  <si>
    <t>12.2.4.4</t>
  </si>
  <si>
    <t>12.2.4.5</t>
  </si>
  <si>
    <t>12.2.4.6</t>
  </si>
  <si>
    <t>12.2.4.7</t>
  </si>
  <si>
    <t>12.4.1</t>
  </si>
  <si>
    <t>12.4.2</t>
  </si>
  <si>
    <t>12.4.3</t>
  </si>
  <si>
    <t>12.4.4</t>
  </si>
  <si>
    <t>12.4.5</t>
  </si>
  <si>
    <t>12.4.5.3</t>
  </si>
  <si>
    <t>12.4.6</t>
  </si>
  <si>
    <t>12.4.7</t>
  </si>
  <si>
    <t>Deleted</t>
  </si>
  <si>
    <t>12.5 mm thick square edge PVC Laminated Gypsum Tile of size 595x595 mm, made of Gypsum plasterboard, manufactured from natural gypsum as per IS 2095 part I and laminated with white 0.16mm thick fire retardant PVC film on the face side and 12micron metalized polyester on the back side with all edges sealed with the face side PVC film which goes around and wraps the edges and is bonded to the edges and the back side metalized polyester film so as to make the tile a completely sealed unit.</t>
  </si>
  <si>
    <t>PVC Laminated Gypsum tile False Ceiling</t>
  </si>
  <si>
    <t>Epoxy Flooring (above 52 mm thick cement concrete flooring with concrete hardener topping to be paid separately)</t>
  </si>
  <si>
    <t>ESD Flooring (above 52 mm thick cement concrete flooring with concrete hardener topping to be paid separately)</t>
  </si>
  <si>
    <t>Supply of Recessed LED Downlighter 15 W total consumption fixture with LED lamp complete with all accessories etc as required. Equivalent to Wipro make (LD44-012-XXXWH-XX)  or  Philips make BBS 170 15 W LED or Bajaj Make - BZSLOD 15W NW</t>
  </si>
  <si>
    <t>Supply of Recessed LED Downlighter 24 W total consumption fixture with LED lamp complete with all accessories etc as required. Equivalent to Wipro make (LD44-012-XXXWH-XX)  or  Philips make BBS 170 15 W LED or Bajaj Make - BZSLH 24W NW Down Lighter.</t>
  </si>
  <si>
    <t>Supply of Bulk Head Light fixture with LED lamp complete with all accessories etc as  required. Wipro make Equivalent to (WKP 14109)  or Philips make FXC 101 1 x PLS / 2P 9W AC GR or Bajaj Make - BJBE 19</t>
  </si>
  <si>
    <t>Supply of 2 x 54 W indoor decorative surface mounted luminaire with 1 Nos. 54W T5 Lamps mounted in horizontal position, anodised glossy reflector, high frequency electronic ballast prewired complete with all accessories etc as required. Equivalent to Bajaj make BTI 254 T5 PC.</t>
  </si>
  <si>
    <t>Gate light fitting Equivalent to Bajaj Make BGCL 40 W LED Celesta range.</t>
  </si>
  <si>
    <t>Recess Mounted 39W LED,  with the folowing Specifications, CCT-6500K, CRI&gt; 70, High Quality Poly corbonate Diffuser, and Constantc current Integrated Driver, Equivalent to Philips make:RC 140B LED 29S 6500 PSE WH or Bajaj make : BARSQL 43W NW</t>
  </si>
  <si>
    <t>Thermo-Mechanically Treated bars HYSD Fe - 500D</t>
  </si>
  <si>
    <t>2.8.2</t>
  </si>
  <si>
    <t xml:space="preserve">Providing and laying autoclaved aerated cement blocks masonry with 200 mm thick AAC blocks in super structure above plinth level up to floor V level in cement mortar 1:4 (1 cement : 4 coarse sand ). The rate includes providing and placing in position 2 Nos 6 mm dia M.S. bars at every third course of masonry work. </t>
  </si>
  <si>
    <t>2.7.2</t>
  </si>
  <si>
    <t>2.7.2.1</t>
  </si>
  <si>
    <t>2.7.3</t>
  </si>
  <si>
    <t>Providing and fixing in position pre-moulded joint filler in expansion joints.</t>
  </si>
  <si>
    <t>per cm depth
per cm width
per m length</t>
  </si>
  <si>
    <t>sq.m</t>
  </si>
  <si>
    <t>lot</t>
  </si>
  <si>
    <t>Ton</t>
  </si>
  <si>
    <t>Total Bid Price (in Figures)</t>
  </si>
  <si>
    <t>Total Bid Price (in Words)</t>
  </si>
  <si>
    <t>1. Item for which no rate or price has been entered in will not be paid for by the Employer when executed and shall be deemed covered by the other rates and prices in the Bill of Quantities (refer :ITB Clause 14.2 and GCC Clause 41.3).
2. Unit rates and prices shall be quoted by the bidder in Indian Rupees [ITB Clause 14.1 and ITB Clause 15.1].
3. Where there is a discrepancy between the unit rate and the line item total resulting from multiplying the unit rate by quantity, the unit rate quoted shall govern as explained in [ITB Clause 31.1(a)].
4. Where there is a discrepancy between the rate in figures and words, the rates in words will govern.[ITB Clause 31.1(c)]</t>
  </si>
  <si>
    <t>Form 2 : Bill of Quantities 
 Annexure I</t>
  </si>
  <si>
    <t>The Bidder shall fill in rates and prices for all the items of the works described in the Bill of Quantities both in figures and Words. For the ease of submission of bids a soft copy of BOQ Items (Excel file) is being attached which should be used for filling the rates both in figure and words for all BOQ items. The print out of duly filled soft copy of BOQ Items (Excel file) should be taken signed, stamped and attached with the bid. The same duly filled soft copy of all BOQ Items (Excel file) should be submitted along with the Bid. In case of any discrepancy between signed hard copy of BOQ and soft   copy of BOQ , the rates quoted in signed hard copy will prevail.</t>
  </si>
  <si>
    <t>Name of the bidder:</t>
  </si>
  <si>
    <t>Developing and commissioning of software interface with __12_ Nos LM / KWH meters for two way flow of data between central control station and energy meters  ( minimum of 20 software points per meter). - 1 Lot</t>
  </si>
  <si>
    <t>Developing and commissioning of software interface with __01__Nos Fire Alarm Panel  for two way flow of data between central control station and Fire Alarm panels( minimum of _2500_ software points). - 1 Lot</t>
  </si>
  <si>
    <t>Developing &amp; commissioning of Software interface for  __03__Nos DG via communication bus( minimum of 30 software points per meter). - 1 Lot</t>
  </si>
  <si>
    <t>Developing and commissioning of software interface with __02__Nos UPS for two way flow of data between central control station and UPS Panels( minimum of 30 software points per UPS). - 1 Lot</t>
  </si>
  <si>
    <t>Developing and commissioning of software interface with  __02__Nos Lifts  for two way flow of data between central control station and Lifts( minimum of 30 software points per PAC). - 1 Lot</t>
  </si>
  <si>
    <t>Developing and commissioning of software interface with __02__Nos VRF Controller UNITS  for two way flow of data between central control station and VRF Controllers( minimum of 150 software points per VRF). - 1 Lot</t>
  </si>
  <si>
    <t>Bill of Quantities for Construction Works for Technology Centre at Mumbai</t>
  </si>
</sst>
</file>

<file path=xl/styles.xml><?xml version="1.0" encoding="utf-8"?>
<styleSheet xmlns="http://schemas.openxmlformats.org/spreadsheetml/2006/main">
  <numFmts count="6">
    <numFmt numFmtId="43" formatCode="_(* #,##0.00_);_(* \(#,##0.00\);_(* &quot;-&quot;??_);_(@_)"/>
    <numFmt numFmtId="184" formatCode="_(* #,##0_);_(* \(#,##0\);_(* &quot;-&quot;??_);_(@_)"/>
    <numFmt numFmtId="187" formatCode="0.000"/>
    <numFmt numFmtId="188" formatCode="0.0"/>
    <numFmt numFmtId="189" formatCode="#,##0.0"/>
    <numFmt numFmtId="194" formatCode="_(* #,##0.00_);_(* \(#,##0.00\);_(* \-??_);_(@_)"/>
  </numFmts>
  <fonts count="23">
    <font>
      <sz val="11"/>
      <color theme="1"/>
      <name val="Calibri"/>
      <family val="2"/>
      <scheme val="minor"/>
    </font>
    <font>
      <sz val="10"/>
      <name val="Arial"/>
      <family val="2"/>
    </font>
    <font>
      <b/>
      <sz val="11"/>
      <name val="Times New Roman"/>
      <family val="1"/>
    </font>
    <font>
      <sz val="11"/>
      <name val="Times New Roman"/>
      <family val="1"/>
    </font>
    <font>
      <sz val="10"/>
      <name val="MS Sans Serif"/>
      <family val="2"/>
    </font>
    <font>
      <sz val="10"/>
      <name val="Helv"/>
      <charset val="204"/>
    </font>
    <font>
      <sz val="12"/>
      <name val="Times New Roman"/>
      <family val="1"/>
    </font>
    <font>
      <b/>
      <i/>
      <sz val="11"/>
      <name val="Times New Roman"/>
      <family val="1"/>
    </font>
    <font>
      <sz val="11"/>
      <color indexed="8"/>
      <name val="Times New Roman"/>
      <family val="1"/>
    </font>
    <font>
      <b/>
      <u/>
      <sz val="11"/>
      <name val="Times New Roman"/>
      <family val="1"/>
    </font>
    <font>
      <u/>
      <sz val="11"/>
      <name val="Times New Roman"/>
      <family val="1"/>
    </font>
    <font>
      <b/>
      <sz val="12"/>
      <name val="Times New Roman"/>
      <family val="1"/>
    </font>
    <font>
      <b/>
      <sz val="18"/>
      <name val="Times New Roman"/>
      <family val="1"/>
    </font>
    <font>
      <sz val="11"/>
      <color theme="1"/>
      <name val="Calibri"/>
      <family val="2"/>
      <scheme val="minor"/>
    </font>
    <font>
      <sz val="11"/>
      <color theme="1"/>
      <name val="Calibri"/>
      <family val="2"/>
    </font>
    <font>
      <sz val="11"/>
      <color rgb="FFFF0000"/>
      <name val="Times New Roman"/>
      <family val="1"/>
    </font>
    <font>
      <sz val="11"/>
      <color theme="1"/>
      <name val="Times New Roman"/>
      <family val="1"/>
    </font>
    <font>
      <sz val="11"/>
      <color theme="1"/>
      <name val="Arial"/>
      <family val="2"/>
    </font>
    <font>
      <b/>
      <sz val="11"/>
      <color theme="1"/>
      <name val="Arial"/>
      <family val="2"/>
    </font>
    <font>
      <b/>
      <u val="singleAccounting"/>
      <sz val="11"/>
      <color theme="1"/>
      <name val="Arial"/>
      <family val="2"/>
    </font>
    <font>
      <b/>
      <sz val="11"/>
      <color theme="1"/>
      <name val="Times New Roman"/>
      <family val="1"/>
    </font>
    <font>
      <b/>
      <sz val="11"/>
      <color rgb="FF002060"/>
      <name val="Times New Roman"/>
      <family val="1"/>
    </font>
    <font>
      <b/>
      <u/>
      <sz val="11"/>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1">
    <xf numFmtId="0" fontId="0" fillId="0" borderId="0"/>
    <xf numFmtId="43" fontId="13" fillId="0" borderId="0" applyFont="0" applyFill="0" applyBorder="0" applyAlignment="0" applyProtection="0"/>
    <xf numFmtId="43" fontId="1" fillId="0" borderId="0" applyFont="0" applyFill="0" applyBorder="0" applyAlignment="0" applyProtection="0"/>
    <xf numFmtId="194" fontId="1" fillId="0" borderId="0" applyFill="0" applyBorder="0" applyAlignment="0" applyProtection="0"/>
    <xf numFmtId="43" fontId="13" fillId="0" borderId="0" applyFont="0" applyFill="0" applyBorder="0" applyAlignment="0" applyProtection="0"/>
    <xf numFmtId="0" fontId="1" fillId="0" borderId="0"/>
    <xf numFmtId="0" fontId="1" fillId="0" borderId="0"/>
    <xf numFmtId="0" fontId="13" fillId="0" borderId="0"/>
    <xf numFmtId="0" fontId="14" fillId="0" borderId="0"/>
    <xf numFmtId="0" fontId="13"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14" fontId="6" fillId="0" borderId="0"/>
    <xf numFmtId="0" fontId="1" fillId="0" borderId="0"/>
    <xf numFmtId="0" fontId="5" fillId="0" borderId="0"/>
  </cellStyleXfs>
  <cellXfs count="373">
    <xf numFmtId="0" fontId="0" fillId="0" borderId="0" xfId="0"/>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 fontId="3" fillId="0" borderId="1" xfId="5" applyNumberFormat="1" applyFont="1" applyFill="1" applyBorder="1" applyAlignment="1" applyProtection="1">
      <alignment horizontal="center" vertical="center" wrapText="1"/>
    </xf>
    <xf numFmtId="0" fontId="3" fillId="0" borderId="1" xfId="9" applyFont="1" applyFill="1" applyBorder="1" applyAlignment="1" applyProtection="1">
      <alignment horizontal="center" vertical="center"/>
    </xf>
    <xf numFmtId="0" fontId="3" fillId="0" borderId="1" xfId="19" applyFont="1" applyFill="1" applyBorder="1" applyAlignment="1" applyProtection="1">
      <alignment horizontal="center" vertical="center"/>
    </xf>
    <xf numFmtId="0" fontId="3" fillId="0" borderId="1" xfId="9" applyFont="1" applyFill="1" applyBorder="1" applyAlignment="1" applyProtection="1">
      <alignment horizontal="center" vertical="center" wrapText="1"/>
    </xf>
    <xf numFmtId="0" fontId="2" fillId="0" borderId="1" xfId="19" applyFont="1" applyFill="1" applyBorder="1" applyAlignment="1" applyProtection="1">
      <alignment horizontal="center" vertical="center"/>
    </xf>
    <xf numFmtId="0" fontId="2" fillId="0" borderId="1" xfId="19" applyFont="1" applyFill="1" applyBorder="1" applyAlignment="1" applyProtection="1">
      <alignment horizontal="left" vertical="center"/>
    </xf>
    <xf numFmtId="43" fontId="3" fillId="0" borderId="1" xfId="1" applyFont="1" applyFill="1" applyBorder="1" applyAlignment="1" applyProtection="1">
      <alignment vertical="center"/>
    </xf>
    <xf numFmtId="188" fontId="3" fillId="0" borderId="1" xfId="5" applyNumberFormat="1" applyFont="1" applyFill="1" applyBorder="1" applyAlignment="1" applyProtection="1">
      <alignment horizontal="center" vertical="center" wrapText="1"/>
    </xf>
    <xf numFmtId="0" fontId="2" fillId="0" borderId="1" xfId="5" applyFont="1" applyFill="1" applyBorder="1" applyAlignment="1" applyProtection="1">
      <alignment horizontal="justify" vertical="center" wrapText="1"/>
    </xf>
    <xf numFmtId="43" fontId="3" fillId="0" borderId="1" xfId="1" applyFont="1" applyFill="1" applyBorder="1" applyAlignment="1" applyProtection="1">
      <alignment horizontal="center" vertical="center" wrapText="1"/>
    </xf>
    <xf numFmtId="0" fontId="2" fillId="0" borderId="1" xfId="5" applyFont="1" applyFill="1" applyBorder="1" applyAlignment="1" applyProtection="1">
      <alignment horizontal="center" vertical="center" wrapText="1"/>
    </xf>
    <xf numFmtId="0" fontId="3" fillId="0" borderId="1" xfId="5" applyFont="1" applyFill="1" applyBorder="1" applyAlignment="1" applyProtection="1">
      <alignment horizontal="justify" vertical="center" wrapText="1"/>
    </xf>
    <xf numFmtId="0" fontId="3" fillId="0" borderId="1" xfId="5" applyFont="1" applyFill="1" applyBorder="1" applyAlignment="1" applyProtection="1">
      <alignment horizontal="center" vertical="center" wrapText="1"/>
    </xf>
    <xf numFmtId="2" fontId="3" fillId="0" borderId="1" xfId="5" applyNumberFormat="1" applyFont="1" applyFill="1" applyBorder="1" applyAlignment="1" applyProtection="1">
      <alignment horizontal="justify" vertical="center" wrapText="1"/>
    </xf>
    <xf numFmtId="2" fontId="3" fillId="0" borderId="1" xfId="5" applyNumberFormat="1" applyFont="1" applyFill="1" applyBorder="1" applyAlignment="1" applyProtection="1">
      <alignment horizontal="center" vertical="center" wrapText="1"/>
    </xf>
    <xf numFmtId="43" fontId="3" fillId="2" borderId="1" xfId="1" applyFont="1" applyFill="1" applyBorder="1" applyAlignment="1" applyProtection="1">
      <alignment horizontal="center" vertical="center" wrapText="1"/>
      <protection locked="0"/>
    </xf>
    <xf numFmtId="4" fontId="2" fillId="0" borderId="1" xfId="5" applyNumberFormat="1" applyFont="1" applyFill="1" applyBorder="1" applyAlignment="1" applyProtection="1">
      <alignment horizontal="justify" vertical="center" wrapText="1"/>
    </xf>
    <xf numFmtId="4" fontId="2" fillId="0" borderId="1" xfId="5" applyNumberFormat="1" applyFont="1" applyFill="1" applyBorder="1" applyAlignment="1" applyProtection="1">
      <alignment horizontal="center" vertical="center" wrapText="1"/>
    </xf>
    <xf numFmtId="43" fontId="2" fillId="0" borderId="1" xfId="1" applyFont="1" applyFill="1" applyBorder="1" applyAlignment="1" applyProtection="1">
      <alignment horizontal="right" vertical="center" wrapText="1"/>
    </xf>
    <xf numFmtId="189" fontId="2" fillId="0" borderId="1" xfId="5" applyNumberFormat="1" applyFont="1" applyFill="1" applyBorder="1" applyAlignment="1" applyProtection="1">
      <alignment horizontal="center" vertical="center" wrapText="1"/>
    </xf>
    <xf numFmtId="43" fontId="3" fillId="0" borderId="1" xfId="1" applyFont="1" applyFill="1" applyBorder="1" applyAlignment="1" applyProtection="1">
      <alignment horizontal="right" vertical="center" wrapText="1"/>
    </xf>
    <xf numFmtId="0" fontId="2" fillId="0" borderId="2" xfId="0" applyFont="1" applyFill="1" applyBorder="1" applyAlignment="1" applyProtection="1">
      <alignment horizontal="center" vertical="center" wrapText="1"/>
    </xf>
    <xf numFmtId="4" fontId="3" fillId="0" borderId="1" xfId="5" applyNumberFormat="1" applyFont="1" applyFill="1" applyBorder="1" applyAlignment="1" applyProtection="1">
      <alignment horizontal="justify" vertical="center" wrapText="1"/>
    </xf>
    <xf numFmtId="188" fontId="3" fillId="0" borderId="2" xfId="5" applyNumberFormat="1" applyFont="1" applyFill="1" applyBorder="1" applyAlignment="1" applyProtection="1">
      <alignment horizontal="center" vertical="center" wrapText="1"/>
    </xf>
    <xf numFmtId="1" fontId="3" fillId="0" borderId="2" xfId="5" applyNumberFormat="1" applyFont="1" applyFill="1" applyBorder="1" applyAlignment="1" applyProtection="1">
      <alignment horizontal="center" vertical="center" wrapText="1"/>
    </xf>
    <xf numFmtId="0" fontId="3" fillId="0" borderId="2" xfId="5" applyFont="1" applyFill="1" applyBorder="1" applyAlignment="1" applyProtection="1">
      <alignment horizontal="center" vertical="center" wrapText="1"/>
    </xf>
    <xf numFmtId="4" fontId="15" fillId="0" borderId="1" xfId="5" applyNumberFormat="1" applyFont="1" applyFill="1" applyBorder="1" applyAlignment="1" applyProtection="1">
      <alignment horizontal="center" vertical="center" wrapText="1"/>
    </xf>
    <xf numFmtId="2" fontId="2" fillId="0" borderId="2" xfId="5" applyNumberFormat="1" applyFont="1" applyFill="1" applyBorder="1" applyAlignment="1" applyProtection="1">
      <alignment horizontal="center" vertical="center" wrapText="1"/>
    </xf>
    <xf numFmtId="2" fontId="3" fillId="0" borderId="2" xfId="5" applyNumberFormat="1" applyFont="1" applyFill="1" applyBorder="1" applyAlignment="1" applyProtection="1">
      <alignment horizontal="center" vertical="center" wrapText="1"/>
    </xf>
    <xf numFmtId="4" fontId="3" fillId="0" borderId="1" xfId="5" applyNumberFormat="1" applyFont="1" applyFill="1" applyBorder="1" applyAlignment="1" applyProtection="1">
      <alignment horizontal="left" vertical="center" wrapText="1"/>
    </xf>
    <xf numFmtId="0" fontId="2" fillId="0" borderId="1" xfId="9" applyFont="1" applyFill="1" applyBorder="1" applyAlignment="1" applyProtection="1">
      <alignment horizontal="center" vertical="center" wrapText="1"/>
    </xf>
    <xf numFmtId="0" fontId="2" fillId="0" borderId="1" xfId="9" applyFont="1" applyFill="1" applyBorder="1" applyAlignment="1" applyProtection="1">
      <alignment horizontal="justify" vertical="center" wrapText="1"/>
    </xf>
    <xf numFmtId="43" fontId="2" fillId="0" borderId="1" xfId="1" applyFont="1" applyFill="1" applyBorder="1" applyAlignment="1" applyProtection="1">
      <alignment horizontal="center" vertical="center" wrapText="1"/>
    </xf>
    <xf numFmtId="0" fontId="3" fillId="0" borderId="1" xfId="9" applyFont="1" applyFill="1" applyBorder="1" applyAlignment="1" applyProtection="1">
      <alignment horizontal="justify" vertical="center" wrapText="1"/>
    </xf>
    <xf numFmtId="43" fontId="3" fillId="0" borderId="1" xfId="1" applyFont="1" applyFill="1" applyBorder="1" applyAlignment="1" applyProtection="1">
      <alignment horizontal="center" vertical="center"/>
    </xf>
    <xf numFmtId="3" fontId="3" fillId="0" borderId="1" xfId="19" applyNumberFormat="1" applyFont="1" applyFill="1" applyBorder="1" applyAlignment="1" applyProtection="1">
      <alignment horizontal="center" vertical="center"/>
    </xf>
    <xf numFmtId="43" fontId="3" fillId="2"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justify" vertical="center" wrapText="1"/>
    </xf>
    <xf numFmtId="0" fontId="2"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vertical="center" wrapText="1"/>
    </xf>
    <xf numFmtId="187" fontId="3" fillId="0" borderId="1"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14" applyFont="1" applyFill="1" applyBorder="1" applyAlignment="1" applyProtection="1">
      <alignment horizontal="center" vertical="center"/>
    </xf>
    <xf numFmtId="0" fontId="3" fillId="0" borderId="1" xfId="0" applyFont="1" applyFill="1" applyBorder="1" applyAlignment="1" applyProtection="1">
      <alignment vertical="center"/>
    </xf>
    <xf numFmtId="2" fontId="3" fillId="0" borderId="1" xfId="14"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43" fontId="3" fillId="0" borderId="1" xfId="1" applyFont="1" applyFill="1" applyBorder="1" applyAlignment="1" applyProtection="1">
      <alignment horizontal="right" vertical="center"/>
    </xf>
    <xf numFmtId="4" fontId="3" fillId="0" borderId="1" xfId="0" applyNumberFormat="1" applyFont="1" applyFill="1" applyBorder="1" applyAlignment="1" applyProtection="1">
      <alignment horizontal="left" vertical="center" wrapText="1"/>
    </xf>
    <xf numFmtId="43" fontId="2" fillId="0" borderId="1" xfId="1" applyFont="1" applyFill="1" applyBorder="1" applyAlignment="1" applyProtection="1">
      <alignment horizontal="center" vertical="center"/>
    </xf>
    <xf numFmtId="43" fontId="2" fillId="0" borderId="1" xfId="1" applyFont="1" applyFill="1" applyBorder="1" applyAlignment="1" applyProtection="1">
      <alignment horizontal="left" vertical="center"/>
    </xf>
    <xf numFmtId="43" fontId="3" fillId="0" borderId="1" xfId="1" applyFont="1" applyFill="1" applyBorder="1" applyAlignment="1" applyProtection="1">
      <alignment horizontal="left" vertical="center" wrapText="1"/>
    </xf>
    <xf numFmtId="0" fontId="3" fillId="0" borderId="1" xfId="19" applyFont="1" applyFill="1" applyBorder="1" applyAlignment="1" applyProtection="1">
      <alignment horizontal="center" vertical="center" wrapText="1"/>
    </xf>
    <xf numFmtId="0" fontId="3" fillId="0" borderId="1" xfId="19" applyFont="1" applyFill="1" applyBorder="1" applyAlignment="1" applyProtection="1">
      <alignment horizontal="left" vertical="center" wrapText="1"/>
    </xf>
    <xf numFmtId="43" fontId="3" fillId="0" borderId="1" xfId="1" applyFont="1" applyFill="1" applyBorder="1" applyAlignment="1" applyProtection="1">
      <alignment vertical="center" wrapText="1"/>
    </xf>
    <xf numFmtId="43" fontId="2" fillId="0" borderId="1" xfId="1" applyFont="1" applyFill="1" applyBorder="1" applyAlignment="1" applyProtection="1">
      <alignment vertical="center" wrapText="1"/>
    </xf>
    <xf numFmtId="2" fontId="3" fillId="0" borderId="1" xfId="14" applyNumberFormat="1" applyFont="1" applyFill="1" applyBorder="1" applyAlignment="1" applyProtection="1">
      <alignment horizontal="center" vertical="center" wrapText="1"/>
    </xf>
    <xf numFmtId="0" fontId="3" fillId="0" borderId="1" xfId="14" applyFont="1" applyFill="1" applyBorder="1" applyAlignment="1" applyProtection="1">
      <alignment horizontal="center" vertical="center" wrapText="1"/>
    </xf>
    <xf numFmtId="43" fontId="3" fillId="2" borderId="1" xfId="1" applyFont="1" applyFill="1" applyBorder="1" applyAlignment="1" applyProtection="1">
      <alignment vertical="center" wrapText="1"/>
      <protection locked="0"/>
    </xf>
    <xf numFmtId="0" fontId="3" fillId="0" borderId="1" xfId="19" applyFont="1" applyFill="1" applyBorder="1" applyAlignment="1" applyProtection="1">
      <alignment vertical="center" wrapText="1"/>
    </xf>
    <xf numFmtId="0" fontId="16" fillId="0" borderId="0" xfId="0" applyFont="1" applyFill="1" applyProtection="1"/>
    <xf numFmtId="0" fontId="16" fillId="0" borderId="0" xfId="0" applyFont="1" applyFill="1" applyAlignment="1" applyProtection="1">
      <alignment vertical="center"/>
    </xf>
    <xf numFmtId="0" fontId="16" fillId="0" borderId="0" xfId="0" applyFont="1" applyProtection="1"/>
    <xf numFmtId="0" fontId="17" fillId="0" borderId="0" xfId="0" applyFont="1" applyFill="1" applyAlignment="1" applyProtection="1">
      <alignment horizontal="center" vertical="center"/>
    </xf>
    <xf numFmtId="0" fontId="17" fillId="0" borderId="0" xfId="0" applyFont="1" applyFill="1" applyAlignment="1" applyProtection="1">
      <alignment vertical="center"/>
    </xf>
    <xf numFmtId="43" fontId="17" fillId="0" borderId="0" xfId="1" applyFont="1" applyFill="1" applyAlignment="1" applyProtection="1">
      <alignment horizontal="center" vertical="center"/>
    </xf>
    <xf numFmtId="0" fontId="18" fillId="0" borderId="3" xfId="0" applyFont="1" applyFill="1" applyBorder="1" applyAlignment="1" applyProtection="1">
      <alignment horizontal="center" vertical="center"/>
    </xf>
    <xf numFmtId="43" fontId="18" fillId="0" borderId="4" xfId="1" applyFont="1" applyFill="1" applyBorder="1" applyAlignment="1" applyProtection="1">
      <alignment horizontal="center" vertical="center" wrapText="1"/>
    </xf>
    <xf numFmtId="0" fontId="16" fillId="2" borderId="0" xfId="0" applyFont="1" applyFill="1" applyProtection="1"/>
    <xf numFmtId="0" fontId="17" fillId="2" borderId="5" xfId="0" applyFont="1" applyFill="1" applyBorder="1" applyAlignment="1" applyProtection="1">
      <alignment horizontal="center" vertical="center"/>
    </xf>
    <xf numFmtId="43" fontId="17" fillId="2" borderId="6" xfId="1"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43" fontId="17" fillId="0" borderId="8" xfId="1"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43" fontId="19" fillId="0" borderId="8" xfId="1"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43" fontId="17" fillId="2" borderId="8" xfId="1"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43" fontId="19" fillId="0" borderId="10" xfId="1" applyFont="1" applyFill="1" applyBorder="1" applyAlignment="1" applyProtection="1">
      <alignment horizontal="center" vertical="center"/>
    </xf>
    <xf numFmtId="0" fontId="18" fillId="0" borderId="0" xfId="0" applyFont="1" applyFill="1" applyAlignment="1" applyProtection="1">
      <alignment horizontal="center" vertical="center"/>
    </xf>
    <xf numFmtId="43" fontId="18" fillId="0" borderId="0" xfId="1" applyFont="1" applyFill="1" applyAlignment="1" applyProtection="1">
      <alignment horizontal="center" vertical="center"/>
    </xf>
    <xf numFmtId="0" fontId="16" fillId="0" borderId="0" xfId="0" applyFont="1" applyFill="1" applyAlignment="1" applyProtection="1">
      <alignment vertical="center" wrapText="1"/>
    </xf>
    <xf numFmtId="0" fontId="20" fillId="0" borderId="3" xfId="0" applyFont="1" applyFill="1" applyBorder="1" applyAlignment="1" applyProtection="1">
      <alignment horizontal="center" vertical="center" wrapText="1"/>
    </xf>
    <xf numFmtId="0" fontId="20" fillId="0" borderId="11" xfId="0" applyFont="1" applyFill="1" applyBorder="1" applyAlignment="1" applyProtection="1">
      <alignment vertical="center" wrapText="1"/>
    </xf>
    <xf numFmtId="43" fontId="20" fillId="0" borderId="11" xfId="1"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xf>
    <xf numFmtId="43" fontId="20" fillId="0" borderId="12" xfId="1" applyFont="1" applyFill="1" applyBorder="1" applyAlignment="1" applyProtection="1">
      <alignment horizontal="center" vertical="center" wrapText="1"/>
    </xf>
    <xf numFmtId="43" fontId="20" fillId="0" borderId="4" xfId="1" applyFont="1" applyFill="1" applyBorder="1" applyAlignment="1" applyProtection="1">
      <alignment horizontal="center" vertical="center" wrapText="1"/>
    </xf>
    <xf numFmtId="0" fontId="16" fillId="0" borderId="0" xfId="0" applyFont="1" applyAlignment="1" applyProtection="1">
      <alignment vertical="center" wrapText="1"/>
    </xf>
    <xf numFmtId="0" fontId="20" fillId="0" borderId="0" xfId="0" applyFont="1" applyFill="1" applyProtection="1"/>
    <xf numFmtId="0" fontId="20" fillId="3" borderId="13" xfId="0" applyFont="1" applyFill="1" applyBorder="1" applyAlignment="1" applyProtection="1">
      <alignment horizontal="center" vertical="center"/>
    </xf>
    <xf numFmtId="0" fontId="20" fillId="3" borderId="13" xfId="0" applyFont="1" applyFill="1" applyBorder="1" applyAlignment="1" applyProtection="1">
      <alignment vertical="center"/>
    </xf>
    <xf numFmtId="43" fontId="20" fillId="3" borderId="13" xfId="1" applyFont="1" applyFill="1" applyBorder="1" applyAlignment="1" applyProtection="1">
      <alignment horizontal="center" vertical="center"/>
    </xf>
    <xf numFmtId="0" fontId="20" fillId="3" borderId="0" xfId="0" applyFont="1" applyFill="1" applyProtection="1"/>
    <xf numFmtId="0" fontId="20" fillId="0" borderId="1" xfId="0" applyFont="1" applyFill="1" applyBorder="1" applyAlignment="1" applyProtection="1">
      <alignment vertical="center"/>
    </xf>
    <xf numFmtId="43" fontId="16" fillId="0" borderId="1" xfId="1" applyFont="1" applyFill="1" applyBorder="1" applyAlignment="1" applyProtection="1">
      <alignment horizontal="center" vertical="center"/>
    </xf>
    <xf numFmtId="0" fontId="16" fillId="0" borderId="1" xfId="0" applyFont="1" applyFill="1" applyBorder="1" applyAlignment="1" applyProtection="1">
      <alignment vertical="center" wrapText="1"/>
    </xf>
    <xf numFmtId="43" fontId="16" fillId="0" borderId="1" xfId="1" applyFont="1" applyFill="1" applyBorder="1" applyAlignment="1" applyProtection="1">
      <alignment horizontal="right" vertical="center"/>
    </xf>
    <xf numFmtId="43" fontId="16" fillId="0" borderId="1" xfId="1" applyFont="1" applyFill="1" applyBorder="1" applyAlignment="1" applyProtection="1">
      <alignment vertical="center"/>
    </xf>
    <xf numFmtId="0" fontId="20" fillId="0" borderId="1" xfId="0" applyFont="1" applyFill="1" applyBorder="1" applyAlignment="1" applyProtection="1">
      <alignment horizontal="center" vertical="center" wrapText="1"/>
    </xf>
    <xf numFmtId="0" fontId="20" fillId="0" borderId="1" xfId="0" applyFont="1" applyFill="1" applyBorder="1" applyAlignment="1" applyProtection="1">
      <alignment vertical="center" wrapText="1"/>
    </xf>
    <xf numFmtId="43" fontId="20" fillId="0" borderId="1" xfId="1" applyFont="1" applyFill="1" applyBorder="1" applyAlignment="1" applyProtection="1">
      <alignment vertical="center" wrapText="1"/>
    </xf>
    <xf numFmtId="43" fontId="20" fillId="0" borderId="1" xfId="1" applyFont="1" applyFill="1" applyBorder="1" applyAlignment="1" applyProtection="1">
      <alignment horizontal="right" vertical="center" wrapText="1"/>
    </xf>
    <xf numFmtId="0" fontId="16"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xf>
    <xf numFmtId="2" fontId="20" fillId="0" borderId="1" xfId="0" applyNumberFormat="1" applyFont="1" applyFill="1" applyBorder="1" applyAlignment="1" applyProtection="1">
      <alignment horizontal="center" vertical="center"/>
    </xf>
    <xf numFmtId="43" fontId="15" fillId="0" borderId="1" xfId="1" applyFont="1" applyFill="1" applyBorder="1" applyAlignment="1" applyProtection="1">
      <alignment horizontal="right" vertical="center"/>
    </xf>
    <xf numFmtId="43" fontId="15" fillId="0" borderId="1" xfId="1" applyFont="1" applyFill="1" applyBorder="1" applyAlignment="1" applyProtection="1">
      <alignment horizontal="center" vertical="center" wrapText="1"/>
    </xf>
    <xf numFmtId="0" fontId="2" fillId="0" borderId="2" xfId="0" applyFont="1" applyFill="1" applyBorder="1" applyAlignment="1" applyProtection="1">
      <alignment vertical="center"/>
    </xf>
    <xf numFmtId="0" fontId="16" fillId="0" borderId="1" xfId="0" applyFont="1" applyFill="1" applyBorder="1" applyAlignment="1" applyProtection="1">
      <alignment vertical="center"/>
    </xf>
    <xf numFmtId="3" fontId="3" fillId="0" borderId="1" xfId="0" applyNumberFormat="1" applyFont="1" applyFill="1" applyBorder="1" applyAlignment="1" applyProtection="1">
      <alignment horizontal="center" vertical="center"/>
    </xf>
    <xf numFmtId="43" fontId="2" fillId="0" borderId="1" xfId="1" applyFont="1" applyFill="1" applyBorder="1" applyAlignment="1" applyProtection="1">
      <alignment horizontal="right" vertical="center"/>
    </xf>
    <xf numFmtId="188" fontId="2" fillId="0" borderId="1" xfId="13" applyNumberFormat="1" applyFont="1" applyFill="1" applyBorder="1" applyAlignment="1" applyProtection="1">
      <alignment horizontal="center" vertical="center"/>
    </xf>
    <xf numFmtId="0" fontId="20" fillId="0" borderId="1" xfId="13" applyFont="1" applyFill="1" applyBorder="1" applyAlignment="1" applyProtection="1">
      <alignment horizontal="left" vertical="center"/>
    </xf>
    <xf numFmtId="0" fontId="20" fillId="0" borderId="1" xfId="13" applyFont="1" applyFill="1" applyBorder="1" applyAlignment="1" applyProtection="1">
      <alignment horizontal="center" vertical="center"/>
    </xf>
    <xf numFmtId="43" fontId="20" fillId="0" borderId="1" xfId="1" applyFont="1" applyFill="1" applyBorder="1" applyAlignment="1" applyProtection="1">
      <alignment horizontal="center" vertical="center"/>
    </xf>
    <xf numFmtId="2" fontId="20" fillId="0" borderId="1" xfId="13" applyNumberFormat="1" applyFont="1" applyFill="1" applyBorder="1" applyAlignment="1" applyProtection="1">
      <alignment horizontal="justify" vertical="center" wrapText="1"/>
    </xf>
    <xf numFmtId="188" fontId="3" fillId="0" borderId="1" xfId="13" applyNumberFormat="1" applyFont="1" applyFill="1" applyBorder="1" applyAlignment="1" applyProtection="1">
      <alignment horizontal="center" vertical="center"/>
    </xf>
    <xf numFmtId="188" fontId="2" fillId="0" borderId="1" xfId="13" applyNumberFormat="1" applyFont="1" applyFill="1" applyBorder="1" applyAlignment="1" applyProtection="1">
      <alignment horizontal="center" vertical="center" wrapText="1"/>
    </xf>
    <xf numFmtId="184" fontId="2" fillId="0" borderId="1" xfId="1" applyNumberFormat="1" applyFont="1" applyFill="1" applyBorder="1" applyAlignment="1" applyProtection="1">
      <alignment horizontal="center" vertical="center"/>
    </xf>
    <xf numFmtId="188" fontId="16" fillId="0" borderId="1" xfId="13" applyNumberFormat="1" applyFont="1" applyFill="1" applyBorder="1" applyAlignment="1" applyProtection="1">
      <alignment horizontal="center" vertical="center"/>
    </xf>
    <xf numFmtId="2" fontId="3" fillId="0" borderId="1" xfId="13" applyNumberFormat="1" applyFont="1" applyFill="1" applyBorder="1" applyAlignment="1" applyProtection="1">
      <alignment horizontal="center" vertical="center" wrapText="1"/>
    </xf>
    <xf numFmtId="2" fontId="16" fillId="0" borderId="1" xfId="13" applyNumberFormat="1" applyFont="1" applyFill="1" applyBorder="1" applyAlignment="1" applyProtection="1">
      <alignment horizontal="justify" vertical="center" wrapText="1"/>
    </xf>
    <xf numFmtId="184" fontId="3" fillId="0" borderId="1" xfId="1" applyNumberFormat="1" applyFont="1" applyFill="1" applyBorder="1" applyAlignment="1" applyProtection="1">
      <alignment horizontal="center" vertical="center" wrapText="1"/>
    </xf>
    <xf numFmtId="188" fontId="3" fillId="0" borderId="1" xfId="13" applyNumberFormat="1" applyFont="1" applyFill="1" applyBorder="1" applyAlignment="1" applyProtection="1">
      <alignment horizontal="center" vertical="center" wrapText="1"/>
    </xf>
    <xf numFmtId="0" fontId="9" fillId="0" borderId="1" xfId="13" applyFont="1" applyFill="1" applyBorder="1" applyAlignment="1" applyProtection="1">
      <alignment horizontal="justify" vertical="center" wrapText="1"/>
    </xf>
    <xf numFmtId="0" fontId="3" fillId="0" borderId="1" xfId="13" applyFont="1" applyFill="1" applyBorder="1" applyAlignment="1" applyProtection="1">
      <alignment horizontal="justify" vertical="center" wrapText="1"/>
    </xf>
    <xf numFmtId="0" fontId="10" fillId="0" borderId="1" xfId="13" applyFont="1" applyFill="1" applyBorder="1" applyAlignment="1" applyProtection="1">
      <alignment horizontal="justify" vertical="center" wrapText="1"/>
    </xf>
    <xf numFmtId="0" fontId="3" fillId="0" borderId="1" xfId="13" applyFont="1" applyFill="1" applyBorder="1" applyAlignment="1" applyProtection="1">
      <alignment horizontal="left" vertical="center" wrapText="1"/>
    </xf>
    <xf numFmtId="0" fontId="3" fillId="0" borderId="1" xfId="13" applyFont="1" applyFill="1" applyBorder="1" applyAlignment="1" applyProtection="1">
      <alignment horizontal="center" vertical="center"/>
    </xf>
    <xf numFmtId="0" fontId="2" fillId="0" borderId="1" xfId="13" applyFont="1" applyFill="1" applyBorder="1" applyAlignment="1" applyProtection="1">
      <alignment horizontal="justify" vertical="center" wrapText="1"/>
    </xf>
    <xf numFmtId="2" fontId="16" fillId="0" borderId="1" xfId="13" applyNumberFormat="1" applyFont="1" applyFill="1" applyBorder="1" applyAlignment="1" applyProtection="1">
      <alignment horizontal="justify" vertical="center"/>
    </xf>
    <xf numFmtId="1" fontId="3" fillId="0" borderId="1" xfId="13" applyNumberFormat="1" applyFont="1" applyFill="1" applyBorder="1" applyAlignment="1" applyProtection="1">
      <alignment horizontal="center" vertical="center"/>
    </xf>
    <xf numFmtId="0" fontId="9" fillId="0" borderId="1" xfId="17" applyFont="1" applyFill="1" applyBorder="1" applyAlignment="1" applyProtection="1">
      <alignment vertical="center" wrapText="1"/>
    </xf>
    <xf numFmtId="2" fontId="3" fillId="0" borderId="1" xfId="13" applyNumberFormat="1" applyFont="1" applyFill="1" applyBorder="1" applyAlignment="1" applyProtection="1">
      <alignment horizontal="justify" vertical="center" wrapText="1"/>
    </xf>
    <xf numFmtId="2" fontId="3" fillId="0" borderId="1" xfId="13" applyNumberFormat="1" applyFont="1" applyFill="1" applyBorder="1" applyAlignment="1" applyProtection="1">
      <alignment horizontal="justify" vertical="center"/>
    </xf>
    <xf numFmtId="2" fontId="20" fillId="0" borderId="1" xfId="13" applyNumberFormat="1" applyFont="1" applyFill="1" applyBorder="1" applyAlignment="1" applyProtection="1">
      <alignment horizontal="center" vertical="center"/>
    </xf>
    <xf numFmtId="0" fontId="16" fillId="0" borderId="1" xfId="13" applyFont="1" applyFill="1" applyBorder="1" applyAlignment="1" applyProtection="1">
      <alignment horizontal="justify" vertical="center" wrapText="1"/>
    </xf>
    <xf numFmtId="188" fontId="16" fillId="0" borderId="1" xfId="13"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xf>
    <xf numFmtId="2" fontId="16" fillId="0" borderId="1" xfId="13" applyNumberFormat="1" applyFont="1" applyFill="1" applyBorder="1" applyAlignment="1" applyProtection="1">
      <alignment horizontal="center" vertical="center" wrapText="1"/>
    </xf>
    <xf numFmtId="0" fontId="10" fillId="0" borderId="1" xfId="17" applyFont="1" applyFill="1" applyBorder="1" applyAlignment="1" applyProtection="1">
      <alignment vertical="center" wrapText="1"/>
    </xf>
    <xf numFmtId="43" fontId="16" fillId="2" borderId="1" xfId="1" applyFont="1" applyFill="1" applyBorder="1" applyAlignment="1" applyProtection="1">
      <alignment horizontal="center" vertical="center"/>
    </xf>
    <xf numFmtId="0" fontId="3" fillId="0" borderId="1" xfId="7" applyFont="1" applyFill="1" applyBorder="1" applyAlignment="1" applyProtection="1">
      <alignment horizontal="justify" vertical="center" wrapText="1"/>
    </xf>
    <xf numFmtId="2" fontId="3" fillId="0" borderId="1" xfId="13" applyNumberFormat="1" applyFont="1" applyFill="1" applyBorder="1" applyAlignment="1" applyProtection="1">
      <alignment vertical="center"/>
    </xf>
    <xf numFmtId="188" fontId="3" fillId="0" borderId="1" xfId="12" applyNumberFormat="1" applyFont="1" applyFill="1" applyBorder="1" applyAlignment="1" applyProtection="1">
      <alignment horizontal="center" vertical="center" wrapText="1"/>
    </xf>
    <xf numFmtId="0" fontId="2" fillId="0" borderId="1" xfId="9" applyFont="1" applyFill="1" applyBorder="1" applyAlignment="1" applyProtection="1">
      <alignment vertical="center"/>
    </xf>
    <xf numFmtId="43" fontId="16" fillId="0" borderId="1" xfId="1"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3" fillId="0" borderId="1" xfId="16" applyFont="1" applyFill="1" applyBorder="1" applyAlignment="1" applyProtection="1">
      <alignment vertical="center" wrapText="1"/>
    </xf>
    <xf numFmtId="0" fontId="20" fillId="0" borderId="1" xfId="0" applyFont="1" applyFill="1" applyBorder="1" applyAlignment="1" applyProtection="1">
      <alignment horizontal="left" vertical="center" wrapText="1"/>
    </xf>
    <xf numFmtId="188" fontId="3"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justify" vertical="center" wrapText="1"/>
    </xf>
    <xf numFmtId="43" fontId="20" fillId="0" borderId="14" xfId="1" applyFont="1" applyFill="1" applyBorder="1" applyAlignment="1" applyProtection="1">
      <alignment horizontal="center"/>
    </xf>
    <xf numFmtId="2" fontId="3" fillId="0" borderId="1" xfId="20" applyNumberFormat="1" applyFont="1" applyFill="1" applyBorder="1" applyAlignment="1" applyProtection="1">
      <alignment horizontal="center" vertical="center" wrapText="1"/>
    </xf>
    <xf numFmtId="43" fontId="16" fillId="0" borderId="14" xfId="1" applyFont="1" applyFill="1" applyBorder="1" applyAlignment="1" applyProtection="1">
      <alignment horizontal="center"/>
    </xf>
    <xf numFmtId="0" fontId="3" fillId="0" borderId="1" xfId="20" applyFont="1" applyFill="1" applyBorder="1" applyAlignment="1" applyProtection="1">
      <alignment horizontal="justify" vertical="center" wrapText="1"/>
    </xf>
    <xf numFmtId="0" fontId="3" fillId="0" borderId="1" xfId="20" applyFont="1" applyFill="1" applyBorder="1" applyAlignment="1" applyProtection="1">
      <alignment horizontal="center" vertical="center" wrapText="1"/>
    </xf>
    <xf numFmtId="43" fontId="3" fillId="0" borderId="14" xfId="1" applyFont="1" applyFill="1" applyBorder="1" applyAlignment="1" applyProtection="1">
      <alignment horizontal="right" vertical="top" wrapText="1"/>
    </xf>
    <xf numFmtId="2"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xf>
    <xf numFmtId="0" fontId="10" fillId="0" borderId="1" xfId="0" applyFont="1" applyFill="1" applyBorder="1" applyAlignment="1" applyProtection="1">
      <alignment horizontal="justify" vertical="center" wrapText="1"/>
    </xf>
    <xf numFmtId="43" fontId="2" fillId="0" borderId="14" xfId="1" applyFont="1" applyFill="1" applyBorder="1" applyAlignment="1" applyProtection="1">
      <alignment horizontal="right" vertical="top" wrapText="1"/>
    </xf>
    <xf numFmtId="43" fontId="3" fillId="0" borderId="14" xfId="1" applyFont="1" applyFill="1" applyBorder="1" applyAlignment="1" applyProtection="1">
      <alignment horizontal="center"/>
    </xf>
    <xf numFmtId="43" fontId="3" fillId="0" borderId="14" xfId="1" applyFont="1" applyFill="1" applyBorder="1" applyAlignment="1" applyProtection="1">
      <alignment horizontal="right" vertical="center" wrapText="1"/>
    </xf>
    <xf numFmtId="194" fontId="3" fillId="0" borderId="1" xfId="1" applyNumberFormat="1" applyFont="1" applyFill="1" applyBorder="1" applyAlignment="1" applyProtection="1">
      <alignment horizontal="center" vertical="center"/>
    </xf>
    <xf numFmtId="2" fontId="3" fillId="0" borderId="1" xfId="10" applyNumberFormat="1" applyFont="1" applyFill="1" applyBorder="1" applyAlignment="1" applyProtection="1">
      <alignment horizontal="center" vertical="center" wrapText="1"/>
    </xf>
    <xf numFmtId="0" fontId="3" fillId="0" borderId="1" xfId="10" applyFont="1" applyFill="1" applyBorder="1" applyAlignment="1" applyProtection="1">
      <alignment horizontal="justify" vertical="center" wrapText="1"/>
    </xf>
    <xf numFmtId="0" fontId="3" fillId="0" borderId="1" xfId="10" applyFont="1" applyFill="1" applyBorder="1" applyAlignment="1" applyProtection="1">
      <alignment horizontal="center" vertical="center" wrapText="1"/>
    </xf>
    <xf numFmtId="39" fontId="3" fillId="0" borderId="1" xfId="2" applyNumberFormat="1" applyFont="1" applyFill="1" applyBorder="1" applyAlignment="1" applyProtection="1">
      <alignment horizontal="center" vertical="center" wrapText="1"/>
    </xf>
    <xf numFmtId="188"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justify" vertical="center" wrapText="1"/>
    </xf>
    <xf numFmtId="0" fontId="16" fillId="0" borderId="0" xfId="0" applyFont="1" applyAlignment="1" applyProtection="1">
      <alignment vertical="center"/>
    </xf>
    <xf numFmtId="43" fontId="16" fillId="4" borderId="0" xfId="1" applyFont="1" applyFill="1" applyAlignment="1" applyProtection="1">
      <alignment horizontal="center"/>
    </xf>
    <xf numFmtId="43" fontId="16" fillId="0" borderId="1" xfId="1" applyFont="1" applyFill="1" applyBorder="1" applyAlignment="1" applyProtection="1">
      <alignment horizontal="left" vertical="center"/>
    </xf>
    <xf numFmtId="43" fontId="20" fillId="0" borderId="1" xfId="1" applyFont="1" applyFill="1" applyBorder="1" applyAlignment="1" applyProtection="1">
      <alignment horizontal="right" vertical="center"/>
    </xf>
    <xf numFmtId="0" fontId="20" fillId="0" borderId="0" xfId="0" applyFont="1" applyProtection="1"/>
    <xf numFmtId="43" fontId="20" fillId="0" borderId="1" xfId="1" applyFont="1" applyFill="1" applyBorder="1" applyAlignment="1" applyProtection="1">
      <alignment horizontal="left" vertical="center"/>
    </xf>
    <xf numFmtId="49" fontId="3" fillId="0" borderId="1" xfId="0" applyNumberFormat="1" applyFont="1" applyFill="1" applyBorder="1" applyAlignment="1" applyProtection="1">
      <alignment horizontal="center" vertical="top"/>
    </xf>
    <xf numFmtId="14" fontId="8" fillId="0" borderId="1" xfId="18" applyFont="1" applyFill="1" applyBorder="1" applyAlignment="1" applyProtection="1">
      <alignment horizontal="justify" vertical="top" wrapText="1"/>
    </xf>
    <xf numFmtId="14" fontId="8" fillId="0" borderId="1" xfId="18" applyFont="1" applyBorder="1" applyAlignment="1" applyProtection="1">
      <alignment horizontal="justify" vertical="top" wrapText="1"/>
    </xf>
    <xf numFmtId="43" fontId="2" fillId="0" borderId="1" xfId="1" applyFont="1" applyFill="1" applyBorder="1" applyAlignment="1" applyProtection="1">
      <alignment vertical="center"/>
    </xf>
    <xf numFmtId="184" fontId="3" fillId="0" borderId="1" xfId="1" applyNumberFormat="1" applyFont="1" applyFill="1" applyBorder="1" applyAlignment="1" applyProtection="1">
      <alignment vertical="center" wrapText="1"/>
    </xf>
    <xf numFmtId="3" fontId="3" fillId="0" borderId="1" xfId="19" applyNumberFormat="1" applyFont="1" applyFill="1" applyBorder="1" applyAlignment="1" applyProtection="1">
      <alignment vertical="center" wrapText="1"/>
    </xf>
    <xf numFmtId="0" fontId="16" fillId="0" borderId="0" xfId="0" applyFont="1" applyFill="1" applyAlignment="1" applyProtection="1">
      <alignment wrapText="1"/>
    </xf>
    <xf numFmtId="0" fontId="16" fillId="0" borderId="1" xfId="0" applyFont="1" applyFill="1" applyBorder="1" applyAlignment="1" applyProtection="1">
      <alignment wrapText="1"/>
    </xf>
    <xf numFmtId="0" fontId="16" fillId="0" borderId="0" xfId="0" applyFont="1" applyFill="1" applyAlignment="1" applyProtection="1">
      <alignment horizontal="center" vertical="center" wrapText="1"/>
    </xf>
    <xf numFmtId="0" fontId="3" fillId="0" borderId="1" xfId="14" applyFont="1" applyFill="1" applyBorder="1" applyAlignment="1" applyProtection="1">
      <alignment horizontal="left" vertical="center" wrapText="1"/>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vertical="center" wrapText="1"/>
    </xf>
    <xf numFmtId="43" fontId="17" fillId="0" borderId="1" xfId="1"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43" fontId="16" fillId="2" borderId="1" xfId="1" applyFont="1" applyFill="1" applyBorder="1" applyAlignment="1" applyProtection="1">
      <alignment vertical="center"/>
      <protection locked="0"/>
    </xf>
    <xf numFmtId="43" fontId="2" fillId="2" borderId="1" xfId="1" applyFont="1" applyFill="1" applyBorder="1" applyAlignment="1" applyProtection="1">
      <alignment horizontal="center" vertical="center" wrapText="1"/>
      <protection locked="0"/>
    </xf>
    <xf numFmtId="43" fontId="3" fillId="2" borderId="1" xfId="1" applyFont="1" applyFill="1" applyBorder="1" applyAlignment="1" applyProtection="1">
      <alignment vertical="center"/>
      <protection locked="0"/>
    </xf>
    <xf numFmtId="43" fontId="3" fillId="2" borderId="1" xfId="1" applyFont="1" applyFill="1" applyBorder="1" applyAlignment="1" applyProtection="1">
      <alignment horizontal="left" vertical="center" wrapText="1"/>
      <protection locked="0"/>
    </xf>
    <xf numFmtId="43" fontId="16" fillId="2" borderId="1" xfId="1" applyFont="1" applyFill="1" applyBorder="1" applyAlignment="1" applyProtection="1">
      <alignment horizontal="center" vertical="center"/>
      <protection locked="0"/>
    </xf>
    <xf numFmtId="43" fontId="3" fillId="2" borderId="1" xfId="1" applyFont="1" applyFill="1" applyBorder="1" applyAlignment="1" applyProtection="1">
      <alignment horizontal="right" vertical="center" wrapText="1"/>
      <protection locked="0"/>
    </xf>
    <xf numFmtId="43" fontId="3" fillId="2" borderId="1" xfId="1" applyFont="1" applyFill="1" applyBorder="1" applyAlignment="1" applyProtection="1">
      <alignment horizontal="right" vertical="center"/>
      <protection locked="0"/>
    </xf>
    <xf numFmtId="0" fontId="18" fillId="0" borderId="0" xfId="0" applyFont="1" applyFill="1" applyBorder="1" applyAlignment="1" applyProtection="1">
      <alignment horizontal="center" vertical="center"/>
    </xf>
    <xf numFmtId="43" fontId="17" fillId="0" borderId="0" xfId="1"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6" fillId="0" borderId="0" xfId="0" applyFont="1" applyFill="1" applyBorder="1" applyAlignment="1">
      <alignment vertical="center" wrapText="1"/>
    </xf>
    <xf numFmtId="184" fontId="16" fillId="3" borderId="13" xfId="1" applyNumberFormat="1" applyFont="1" applyFill="1" applyBorder="1" applyAlignment="1" applyProtection="1">
      <alignment horizontal="center" vertical="center"/>
    </xf>
    <xf numFmtId="184" fontId="16" fillId="0" borderId="1" xfId="1" applyNumberFormat="1" applyFont="1" applyFill="1" applyBorder="1" applyAlignment="1" applyProtection="1">
      <alignment horizontal="center" vertical="center"/>
    </xf>
    <xf numFmtId="184" fontId="16" fillId="0" borderId="1" xfId="1" applyNumberFormat="1" applyFont="1" applyFill="1" applyBorder="1" applyAlignment="1" applyProtection="1">
      <alignment horizontal="right" vertical="center"/>
    </xf>
    <xf numFmtId="184" fontId="16" fillId="0" borderId="1" xfId="1" applyNumberFormat="1" applyFont="1" applyFill="1" applyBorder="1" applyAlignment="1" applyProtection="1">
      <alignment horizontal="right" vertical="center" wrapText="1"/>
    </xf>
    <xf numFmtId="184" fontId="3" fillId="0" borderId="1" xfId="5" applyNumberFormat="1" applyFont="1" applyFill="1" applyBorder="1" applyAlignment="1" applyProtection="1">
      <alignment horizontal="center" vertical="center" wrapText="1"/>
    </xf>
    <xf numFmtId="184" fontId="2" fillId="0" borderId="1" xfId="5" applyNumberFormat="1" applyFont="1" applyFill="1" applyBorder="1" applyAlignment="1" applyProtection="1">
      <alignment horizontal="center" vertical="center" wrapText="1"/>
    </xf>
    <xf numFmtId="184" fontId="15" fillId="0" borderId="1" xfId="5" applyNumberFormat="1" applyFont="1" applyFill="1" applyBorder="1" applyAlignment="1" applyProtection="1">
      <alignment horizontal="center" vertical="center" wrapText="1"/>
    </xf>
    <xf numFmtId="184" fontId="16" fillId="0" borderId="1" xfId="1" applyNumberFormat="1" applyFont="1" applyFill="1" applyBorder="1" applyAlignment="1" applyProtection="1">
      <alignment vertical="center"/>
    </xf>
    <xf numFmtId="184" fontId="3" fillId="0" borderId="1" xfId="1" applyNumberFormat="1" applyFont="1" applyFill="1" applyBorder="1" applyAlignment="1" applyProtection="1">
      <alignment horizontal="center" vertical="center"/>
    </xf>
    <xf numFmtId="184" fontId="3" fillId="0" borderId="1" xfId="1" applyNumberFormat="1" applyFont="1" applyFill="1" applyBorder="1" applyAlignment="1" applyProtection="1">
      <alignment vertical="center"/>
    </xf>
    <xf numFmtId="184" fontId="16" fillId="0" borderId="1" xfId="1" applyNumberFormat="1" applyFont="1" applyFill="1" applyBorder="1" applyAlignment="1" applyProtection="1">
      <alignment horizontal="center" vertical="center" wrapText="1"/>
    </xf>
    <xf numFmtId="184" fontId="3" fillId="0" borderId="1" xfId="1" applyNumberFormat="1" applyFont="1" applyFill="1" applyBorder="1" applyAlignment="1" applyProtection="1">
      <alignment horizontal="left" vertical="center" wrapText="1"/>
    </xf>
    <xf numFmtId="184" fontId="2" fillId="0" borderId="1" xfId="1" applyNumberFormat="1" applyFont="1" applyFill="1" applyBorder="1" applyAlignment="1" applyProtection="1">
      <alignment horizontal="center" vertical="center" wrapText="1"/>
    </xf>
    <xf numFmtId="184" fontId="3" fillId="0" borderId="1" xfId="19" applyNumberFormat="1" applyFont="1" applyFill="1" applyBorder="1" applyAlignment="1" applyProtection="1">
      <alignment horizontal="left" vertical="center" wrapText="1"/>
    </xf>
    <xf numFmtId="184" fontId="3" fillId="0" borderId="1" xfId="19" applyNumberFormat="1" applyFont="1" applyFill="1" applyBorder="1" applyAlignment="1" applyProtection="1">
      <alignment vertical="center" wrapText="1"/>
    </xf>
    <xf numFmtId="184" fontId="3" fillId="0" borderId="1" xfId="1" applyNumberFormat="1" applyFont="1" applyFill="1" applyBorder="1" applyAlignment="1" applyProtection="1">
      <alignment horizontal="right" vertical="center" wrapText="1"/>
    </xf>
    <xf numFmtId="43" fontId="20" fillId="0" borderId="1" xfId="1" applyFont="1" applyFill="1" applyBorder="1" applyAlignment="1" applyProtection="1">
      <alignment horizontal="left" vertical="top" wrapText="1"/>
    </xf>
    <xf numFmtId="43" fontId="2" fillId="0" borderId="1" xfId="1" applyFont="1" applyFill="1" applyBorder="1" applyAlignment="1" applyProtection="1">
      <alignment horizontal="left" vertical="top" wrapText="1"/>
    </xf>
    <xf numFmtId="43" fontId="3" fillId="2" borderId="1" xfId="1" applyFont="1" applyFill="1" applyBorder="1" applyAlignment="1" applyProtection="1">
      <alignment horizontal="left" vertical="top" wrapText="1"/>
      <protection locked="0"/>
    </xf>
    <xf numFmtId="43" fontId="3" fillId="0" borderId="1" xfId="1" applyFont="1" applyFill="1" applyBorder="1" applyAlignment="1" applyProtection="1">
      <alignment horizontal="left" vertical="top" wrapText="1"/>
    </xf>
    <xf numFmtId="43" fontId="15" fillId="0" borderId="1" xfId="1" applyFont="1" applyFill="1" applyBorder="1" applyAlignment="1" applyProtection="1">
      <alignment horizontal="left" vertical="top" wrapText="1"/>
    </xf>
    <xf numFmtId="43" fontId="2" fillId="2" borderId="1" xfId="1" applyFont="1" applyFill="1" applyBorder="1" applyAlignment="1" applyProtection="1">
      <alignment horizontal="left" vertical="top" wrapText="1"/>
      <protection locked="0"/>
    </xf>
    <xf numFmtId="43" fontId="16" fillId="0" borderId="1" xfId="1" applyFont="1" applyFill="1" applyBorder="1" applyAlignment="1" applyProtection="1">
      <alignment horizontal="left" vertical="top" wrapText="1"/>
    </xf>
    <xf numFmtId="184" fontId="3" fillId="0" borderId="1" xfId="1" applyNumberFormat="1" applyFont="1" applyFill="1" applyBorder="1" applyAlignment="1" applyProtection="1">
      <alignment horizontal="left" vertical="top" wrapText="1"/>
    </xf>
    <xf numFmtId="0" fontId="2" fillId="0" borderId="1" xfId="19" applyFont="1" applyFill="1" applyBorder="1" applyAlignment="1" applyProtection="1">
      <alignment horizontal="left" vertical="top" wrapText="1"/>
    </xf>
    <xf numFmtId="0" fontId="20" fillId="5" borderId="1" xfId="0" applyFont="1" applyFill="1" applyBorder="1" applyAlignment="1" applyProtection="1">
      <alignment horizontal="center" vertical="center" wrapText="1"/>
    </xf>
    <xf numFmtId="0" fontId="20" fillId="5" borderId="1" xfId="0" applyFont="1" applyFill="1" applyBorder="1" applyAlignment="1" applyProtection="1">
      <alignment vertical="center" wrapText="1"/>
    </xf>
    <xf numFmtId="184" fontId="16" fillId="5" borderId="1" xfId="1" applyNumberFormat="1" applyFont="1" applyFill="1" applyBorder="1" applyAlignment="1" applyProtection="1">
      <alignment horizontal="right" vertical="center" wrapText="1"/>
    </xf>
    <xf numFmtId="43" fontId="20" fillId="5" borderId="1" xfId="1" applyFont="1" applyFill="1" applyBorder="1" applyAlignment="1" applyProtection="1">
      <alignment vertical="center" wrapText="1"/>
    </xf>
    <xf numFmtId="43" fontId="20" fillId="5" borderId="1" xfId="1" applyFont="1" applyFill="1" applyBorder="1" applyAlignment="1" applyProtection="1">
      <alignment horizontal="left" vertical="top" wrapText="1"/>
    </xf>
    <xf numFmtId="43" fontId="20" fillId="5" borderId="1" xfId="1" applyFont="1" applyFill="1" applyBorder="1" applyAlignment="1" applyProtection="1">
      <alignment horizontal="right" vertical="center" wrapText="1"/>
    </xf>
    <xf numFmtId="189" fontId="2" fillId="5" borderId="1" xfId="5" applyNumberFormat="1" applyFont="1" applyFill="1" applyBorder="1" applyAlignment="1" applyProtection="1">
      <alignment horizontal="center" vertical="center" wrapText="1"/>
    </xf>
    <xf numFmtId="4" fontId="2" fillId="5" borderId="1" xfId="5" applyNumberFormat="1" applyFont="1" applyFill="1" applyBorder="1" applyAlignment="1" applyProtection="1">
      <alignment horizontal="justify" vertical="center" wrapText="1"/>
    </xf>
    <xf numFmtId="184" fontId="3" fillId="5" borderId="1" xfId="1" applyNumberFormat="1" applyFont="1" applyFill="1" applyBorder="1" applyAlignment="1" applyProtection="1">
      <alignment horizontal="center" vertical="center" wrapText="1"/>
    </xf>
    <xf numFmtId="4" fontId="2" fillId="5" borderId="1" xfId="5" applyNumberFormat="1" applyFont="1" applyFill="1" applyBorder="1" applyAlignment="1" applyProtection="1">
      <alignment horizontal="center" vertical="center" wrapText="1"/>
    </xf>
    <xf numFmtId="43" fontId="2" fillId="5" borderId="1" xfId="1" applyFont="1" applyFill="1" applyBorder="1" applyAlignment="1" applyProtection="1">
      <alignment horizontal="center" vertical="center" wrapText="1"/>
    </xf>
    <xf numFmtId="43" fontId="2" fillId="5" borderId="1" xfId="1" applyFont="1" applyFill="1" applyBorder="1" applyAlignment="1" applyProtection="1">
      <alignment horizontal="left" vertical="top" wrapText="1"/>
    </xf>
    <xf numFmtId="43" fontId="2" fillId="5" borderId="1" xfId="1" applyFont="1" applyFill="1" applyBorder="1" applyAlignment="1" applyProtection="1">
      <alignment horizontal="right" vertical="center" wrapText="1"/>
    </xf>
    <xf numFmtId="4" fontId="3" fillId="5" borderId="1" xfId="5"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184" fontId="2" fillId="5" borderId="1" xfId="5" applyNumberFormat="1" applyFont="1" applyFill="1" applyBorder="1" applyAlignment="1" applyProtection="1">
      <alignment horizontal="center" vertical="center" wrapText="1"/>
    </xf>
    <xf numFmtId="43" fontId="20" fillId="5" borderId="1" xfId="1" applyFont="1" applyFill="1" applyBorder="1" applyAlignment="1" applyProtection="1">
      <alignment horizontal="right" vertical="center"/>
    </xf>
    <xf numFmtId="188" fontId="3" fillId="5" borderId="2" xfId="5" applyNumberFormat="1" applyFont="1" applyFill="1" applyBorder="1" applyAlignment="1" applyProtection="1">
      <alignment horizontal="center" vertical="center" wrapText="1"/>
    </xf>
    <xf numFmtId="184" fontId="3" fillId="5" borderId="1" xfId="5" applyNumberFormat="1" applyFont="1" applyFill="1" applyBorder="1" applyAlignment="1" applyProtection="1">
      <alignment horizontal="center" vertical="center" wrapText="1"/>
    </xf>
    <xf numFmtId="43" fontId="3" fillId="5" borderId="1" xfId="1" applyFont="1" applyFill="1" applyBorder="1" applyAlignment="1" applyProtection="1">
      <alignment horizontal="center" vertical="center" wrapText="1"/>
    </xf>
    <xf numFmtId="43" fontId="3" fillId="5" borderId="1" xfId="1" applyFont="1" applyFill="1" applyBorder="1" applyAlignment="1" applyProtection="1">
      <alignment horizontal="left" vertical="top" wrapText="1"/>
    </xf>
    <xf numFmtId="2" fontId="2" fillId="5" borderId="2" xfId="5" applyNumberFormat="1" applyFont="1" applyFill="1" applyBorder="1" applyAlignment="1" applyProtection="1">
      <alignment horizontal="center" vertical="center" wrapText="1"/>
    </xf>
    <xf numFmtId="4" fontId="3" fillId="5" borderId="1" xfId="5" applyNumberFormat="1" applyFont="1" applyFill="1" applyBorder="1" applyAlignment="1" applyProtection="1">
      <alignment horizontal="justify" vertical="center" wrapText="1"/>
    </xf>
    <xf numFmtId="0" fontId="2" fillId="5" borderId="2" xfId="0" applyFont="1" applyFill="1" applyBorder="1" applyAlignment="1" applyProtection="1">
      <alignment vertical="center"/>
    </xf>
    <xf numFmtId="0" fontId="2" fillId="5" borderId="1" xfId="9" applyFont="1" applyFill="1" applyBorder="1" applyAlignment="1" applyProtection="1">
      <alignment horizontal="center" vertical="center" wrapText="1"/>
    </xf>
    <xf numFmtId="0" fontId="2" fillId="5" borderId="1" xfId="9" applyFont="1" applyFill="1" applyBorder="1" applyAlignment="1" applyProtection="1">
      <alignment horizontal="justify" vertical="center" wrapText="1"/>
    </xf>
    <xf numFmtId="184" fontId="2" fillId="5" borderId="1" xfId="9" applyNumberFormat="1" applyFont="1" applyFill="1" applyBorder="1" applyAlignment="1" applyProtection="1">
      <alignment horizontal="center" vertical="center" wrapText="1"/>
    </xf>
    <xf numFmtId="3" fontId="3" fillId="5" borderId="1" xfId="0" applyNumberFormat="1" applyFont="1" applyFill="1" applyBorder="1" applyAlignment="1" applyProtection="1">
      <alignment horizontal="center" vertical="center"/>
    </xf>
    <xf numFmtId="43" fontId="16" fillId="5" borderId="1" xfId="1" applyFont="1" applyFill="1" applyBorder="1" applyAlignment="1" applyProtection="1">
      <alignment vertical="center"/>
    </xf>
    <xf numFmtId="184" fontId="16" fillId="5" borderId="1" xfId="1" applyNumberFormat="1" applyFont="1" applyFill="1" applyBorder="1" applyAlignment="1" applyProtection="1">
      <alignment vertical="center"/>
    </xf>
    <xf numFmtId="0" fontId="2"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left" vertical="center" wrapText="1"/>
    </xf>
    <xf numFmtId="184" fontId="2" fillId="5" borderId="1" xfId="1" applyNumberFormat="1"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1" xfId="0" applyFont="1" applyFill="1" applyBorder="1" applyAlignment="1" applyProtection="1">
      <alignment horizontal="left" vertical="center" wrapText="1"/>
    </xf>
    <xf numFmtId="43" fontId="2" fillId="5" borderId="1" xfId="1" applyFont="1" applyFill="1" applyBorder="1" applyAlignment="1" applyProtection="1">
      <alignment vertical="center" wrapText="1"/>
    </xf>
    <xf numFmtId="0" fontId="2" fillId="5" borderId="1" xfId="19" quotePrefix="1" applyFont="1" applyFill="1" applyBorder="1" applyAlignment="1" applyProtection="1">
      <alignment horizontal="center" vertical="center"/>
    </xf>
    <xf numFmtId="0" fontId="2" fillId="5" borderId="1" xfId="19" applyFont="1" applyFill="1" applyBorder="1" applyAlignment="1" applyProtection="1">
      <alignment horizontal="left" vertical="center"/>
    </xf>
    <xf numFmtId="184" fontId="3" fillId="5" borderId="1" xfId="1" applyNumberFormat="1" applyFont="1" applyFill="1" applyBorder="1" applyAlignment="1" applyProtection="1">
      <alignment horizontal="center" vertical="center"/>
    </xf>
    <xf numFmtId="0" fontId="3" fillId="5" borderId="1" xfId="19" applyFont="1" applyFill="1" applyBorder="1" applyAlignment="1" applyProtection="1">
      <alignment horizontal="center" vertical="center"/>
    </xf>
    <xf numFmtId="43" fontId="3" fillId="5" borderId="1" xfId="1" applyFont="1" applyFill="1" applyBorder="1" applyAlignment="1" applyProtection="1">
      <alignment horizontal="center" vertical="center"/>
    </xf>
    <xf numFmtId="43" fontId="2" fillId="5" borderId="1" xfId="1" applyFont="1" applyFill="1" applyBorder="1" applyAlignment="1" applyProtection="1">
      <alignment horizontal="right" vertical="center"/>
    </xf>
    <xf numFmtId="0" fontId="2" fillId="5" borderId="1" xfId="19" applyFont="1" applyFill="1" applyBorder="1" applyAlignment="1" applyProtection="1">
      <alignment horizontal="center" vertical="center"/>
    </xf>
    <xf numFmtId="43" fontId="2" fillId="5" borderId="1" xfId="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1" xfId="0" applyFont="1" applyFill="1" applyBorder="1" applyAlignment="1" applyProtection="1">
      <alignment vertical="center" wrapText="1"/>
    </xf>
    <xf numFmtId="187" fontId="2" fillId="5" borderId="1" xfId="0" applyNumberFormat="1" applyFont="1" applyFill="1" applyBorder="1" applyAlignment="1" applyProtection="1">
      <alignment horizontal="center" vertical="center" wrapText="1"/>
    </xf>
    <xf numFmtId="0" fontId="2" fillId="5" borderId="1" xfId="14" applyFont="1" applyFill="1" applyBorder="1" applyAlignment="1" applyProtection="1">
      <alignment horizontal="center" vertical="center"/>
    </xf>
    <xf numFmtId="1" fontId="2" fillId="5" borderId="1" xfId="0" applyNumberFormat="1" applyFont="1" applyFill="1" applyBorder="1" applyAlignment="1" applyProtection="1">
      <alignment horizontal="center" vertical="center" wrapText="1"/>
    </xf>
    <xf numFmtId="2" fontId="3" fillId="5" borderId="1" xfId="14" applyNumberFormat="1" applyFont="1" applyFill="1" applyBorder="1" applyAlignment="1" applyProtection="1">
      <alignment horizontal="center" vertical="center"/>
    </xf>
    <xf numFmtId="187" fontId="3" fillId="5" borderId="1" xfId="0" applyNumberFormat="1" applyFont="1" applyFill="1" applyBorder="1" applyAlignment="1" applyProtection="1">
      <alignment horizontal="center" vertical="center" wrapText="1"/>
    </xf>
    <xf numFmtId="0" fontId="3" fillId="5" borderId="1" xfId="14" applyFont="1" applyFill="1" applyBorder="1" applyAlignment="1" applyProtection="1">
      <alignment horizontal="center" vertical="center"/>
    </xf>
    <xf numFmtId="1" fontId="3" fillId="5" borderId="1" xfId="0" applyNumberFormat="1" applyFont="1" applyFill="1" applyBorder="1" applyAlignment="1" applyProtection="1">
      <alignment horizontal="center" vertical="center" wrapText="1"/>
    </xf>
    <xf numFmtId="188" fontId="2" fillId="5" borderId="1" xfId="13" applyNumberFormat="1" applyFont="1" applyFill="1" applyBorder="1" applyAlignment="1" applyProtection="1">
      <alignment horizontal="center" vertical="center" wrapText="1"/>
    </xf>
    <xf numFmtId="2" fontId="20" fillId="5" borderId="1" xfId="13" applyNumberFormat="1" applyFont="1" applyFill="1" applyBorder="1" applyAlignment="1" applyProtection="1">
      <alignment horizontal="justify" vertical="center" wrapText="1"/>
    </xf>
    <xf numFmtId="188" fontId="2" fillId="5" borderId="1" xfId="13" applyNumberFormat="1" applyFont="1" applyFill="1" applyBorder="1" applyAlignment="1" applyProtection="1">
      <alignment horizontal="center" vertical="center"/>
    </xf>
    <xf numFmtId="184" fontId="3" fillId="5" borderId="1" xfId="1" applyNumberFormat="1" applyFont="1" applyFill="1" applyBorder="1" applyAlignment="1" applyProtection="1">
      <alignment vertical="center"/>
    </xf>
    <xf numFmtId="2" fontId="2" fillId="5" borderId="1" xfId="13" applyNumberFormat="1" applyFont="1" applyFill="1" applyBorder="1" applyAlignment="1" applyProtection="1">
      <alignment horizontal="justify" vertical="center" wrapText="1"/>
    </xf>
    <xf numFmtId="188" fontId="16" fillId="5" borderId="1" xfId="13" applyNumberFormat="1" applyFont="1" applyFill="1" applyBorder="1" applyAlignment="1" applyProtection="1">
      <alignment horizontal="center" vertical="center"/>
    </xf>
    <xf numFmtId="188" fontId="3" fillId="5" borderId="1" xfId="13" applyNumberFormat="1" applyFont="1" applyFill="1" applyBorder="1" applyAlignment="1" applyProtection="1">
      <alignment horizontal="center" vertical="center" wrapText="1"/>
    </xf>
    <xf numFmtId="188" fontId="16" fillId="5" borderId="1" xfId="13" applyNumberFormat="1" applyFont="1" applyFill="1" applyBorder="1" applyAlignment="1" applyProtection="1">
      <alignment horizontal="center" vertical="center" wrapText="1"/>
    </xf>
    <xf numFmtId="2" fontId="3" fillId="5" borderId="1" xfId="13" applyNumberFormat="1" applyFont="1" applyFill="1" applyBorder="1" applyAlignment="1" applyProtection="1">
      <alignment horizontal="justify" vertical="center" wrapText="1"/>
    </xf>
    <xf numFmtId="2" fontId="3" fillId="5" borderId="1" xfId="6" applyNumberFormat="1" applyFont="1" applyFill="1" applyBorder="1" applyAlignment="1" applyProtection="1">
      <alignment horizontal="center" vertical="center"/>
    </xf>
    <xf numFmtId="0" fontId="2" fillId="5" borderId="1" xfId="19" applyFont="1" applyFill="1" applyBorder="1" applyAlignment="1" applyProtection="1">
      <alignment horizontal="left" vertical="center" wrapText="1"/>
    </xf>
    <xf numFmtId="184" fontId="16" fillId="5" borderId="1" xfId="1" applyNumberFormat="1"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left" vertical="center" wrapText="1"/>
    </xf>
    <xf numFmtId="0" fontId="20" fillId="5" borderId="1" xfId="0" applyFont="1" applyFill="1" applyBorder="1" applyAlignment="1" applyProtection="1">
      <alignment horizontal="center" vertical="center"/>
    </xf>
    <xf numFmtId="0" fontId="20" fillId="5" borderId="1" xfId="0" applyFont="1" applyFill="1" applyBorder="1" applyAlignment="1" applyProtection="1">
      <alignment horizontal="justify" vertical="center" wrapText="1"/>
    </xf>
    <xf numFmtId="184" fontId="16" fillId="5" borderId="1" xfId="1" applyNumberFormat="1" applyFont="1" applyFill="1" applyBorder="1" applyAlignment="1" applyProtection="1">
      <alignment horizontal="center" vertical="center"/>
    </xf>
    <xf numFmtId="0" fontId="16" fillId="5" borderId="1" xfId="0" applyFont="1" applyFill="1" applyBorder="1" applyAlignment="1" applyProtection="1">
      <alignment horizontal="center" vertical="center"/>
    </xf>
    <xf numFmtId="43" fontId="16" fillId="5" borderId="1" xfId="1" applyFont="1" applyFill="1" applyBorder="1" applyAlignment="1" applyProtection="1">
      <alignment horizontal="center" vertical="center"/>
    </xf>
    <xf numFmtId="43" fontId="20" fillId="5" borderId="14" xfId="1" applyFont="1" applyFill="1" applyBorder="1" applyAlignment="1" applyProtection="1">
      <alignment horizontal="center"/>
    </xf>
    <xf numFmtId="0" fontId="20" fillId="5" borderId="1" xfId="0" applyFont="1" applyFill="1" applyBorder="1" applyAlignment="1" applyProtection="1">
      <alignment horizontal="left" vertical="center" wrapText="1"/>
    </xf>
    <xf numFmtId="2" fontId="20" fillId="5" borderId="1" xfId="0" applyNumberFormat="1" applyFont="1" applyFill="1" applyBorder="1" applyAlignment="1" applyProtection="1">
      <alignment horizontal="center" vertical="center"/>
    </xf>
    <xf numFmtId="0" fontId="20" fillId="5" borderId="1" xfId="0" applyFont="1" applyFill="1" applyBorder="1" applyAlignment="1" applyProtection="1">
      <alignment vertical="center"/>
    </xf>
    <xf numFmtId="2" fontId="3" fillId="5" borderId="1" xfId="0" applyNumberFormat="1" applyFont="1" applyFill="1" applyBorder="1" applyAlignment="1" applyProtection="1">
      <alignment horizontal="center" vertical="center" wrapText="1"/>
    </xf>
    <xf numFmtId="0" fontId="3" fillId="5" borderId="1" xfId="0" applyFont="1" applyFill="1" applyBorder="1" applyAlignment="1" applyProtection="1">
      <alignment horizontal="justify" vertical="center"/>
    </xf>
    <xf numFmtId="0" fontId="3" fillId="5" borderId="1" xfId="0" applyFont="1" applyFill="1" applyBorder="1" applyAlignment="1" applyProtection="1">
      <alignment horizontal="center" vertical="center"/>
    </xf>
    <xf numFmtId="43" fontId="3" fillId="5" borderId="1" xfId="1" applyFont="1" applyFill="1" applyBorder="1" applyAlignment="1" applyProtection="1">
      <alignment horizontal="right" vertical="center"/>
    </xf>
    <xf numFmtId="43" fontId="2" fillId="5" borderId="14" xfId="1" applyFont="1" applyFill="1" applyBorder="1" applyAlignment="1" applyProtection="1">
      <alignment horizontal="right" vertical="top" wrapText="1"/>
    </xf>
    <xf numFmtId="0" fontId="3" fillId="5" borderId="1" xfId="0" applyFont="1" applyFill="1" applyBorder="1" applyAlignment="1" applyProtection="1">
      <alignment horizontal="justify" vertical="center" wrapText="1"/>
    </xf>
    <xf numFmtId="43" fontId="2" fillId="5" borderId="14" xfId="1" applyFont="1" applyFill="1" applyBorder="1" applyAlignment="1" applyProtection="1">
      <alignment horizontal="right" vertical="center" wrapText="1"/>
    </xf>
    <xf numFmtId="43" fontId="3" fillId="5" borderId="1" xfId="1" applyFont="1" applyFill="1" applyBorder="1" applyAlignment="1" applyProtection="1">
      <alignment horizontal="right" vertical="center" wrapText="1"/>
    </xf>
    <xf numFmtId="0" fontId="16" fillId="5" borderId="1" xfId="0" applyFont="1" applyFill="1" applyBorder="1" applyAlignment="1" applyProtection="1">
      <alignment horizontal="justify" vertical="center" wrapText="1"/>
    </xf>
    <xf numFmtId="0" fontId="2" fillId="5" borderId="1" xfId="0" applyFont="1" applyFill="1" applyBorder="1" applyAlignment="1" applyProtection="1">
      <alignment horizontal="justify" vertical="center" wrapText="1"/>
    </xf>
    <xf numFmtId="43" fontId="2" fillId="5" borderId="15" xfId="1" applyFont="1" applyFill="1" applyBorder="1" applyAlignment="1" applyProtection="1">
      <alignment horizontal="right" vertical="center"/>
    </xf>
    <xf numFmtId="43" fontId="2" fillId="5" borderId="1" xfId="1" applyFont="1" applyFill="1" applyBorder="1" applyAlignment="1" applyProtection="1">
      <alignment horizontal="left" vertical="center"/>
    </xf>
    <xf numFmtId="0" fontId="3" fillId="5" borderId="1" xfId="0" applyFont="1" applyFill="1" applyBorder="1" applyAlignment="1" applyProtection="1">
      <alignment vertical="center" wrapText="1"/>
    </xf>
    <xf numFmtId="43" fontId="20" fillId="5" borderId="1" xfId="1" applyFont="1" applyFill="1" applyBorder="1" applyAlignment="1" applyProtection="1">
      <alignment horizontal="center" vertical="center"/>
    </xf>
    <xf numFmtId="43" fontId="20" fillId="5" borderId="1" xfId="1" applyFont="1" applyFill="1" applyBorder="1" applyAlignment="1" applyProtection="1">
      <alignment horizontal="left" vertical="center"/>
    </xf>
    <xf numFmtId="43" fontId="3" fillId="5" borderId="1" xfId="1" applyFont="1" applyFill="1" applyBorder="1" applyAlignment="1" applyProtection="1">
      <alignment vertical="center"/>
    </xf>
    <xf numFmtId="43" fontId="2" fillId="5" borderId="1" xfId="1" applyFont="1" applyFill="1" applyBorder="1" applyAlignment="1" applyProtection="1">
      <alignment vertical="center"/>
    </xf>
    <xf numFmtId="0" fontId="3" fillId="5" borderId="1" xfId="14" applyFont="1" applyFill="1" applyBorder="1" applyAlignment="1" applyProtection="1">
      <alignment horizontal="center" vertical="center" wrapText="1"/>
    </xf>
    <xf numFmtId="184" fontId="3" fillId="5" borderId="1" xfId="1" applyNumberFormat="1" applyFont="1" applyFill="1" applyBorder="1" applyAlignment="1" applyProtection="1">
      <alignment vertical="center" wrapText="1"/>
    </xf>
    <xf numFmtId="43" fontId="3" fillId="5" borderId="1" xfId="1" applyFont="1" applyFill="1" applyBorder="1" applyAlignment="1" applyProtection="1">
      <alignment vertical="center" wrapText="1"/>
    </xf>
    <xf numFmtId="184" fontId="3" fillId="5" borderId="1" xfId="1" applyNumberFormat="1" applyFont="1" applyFill="1" applyBorder="1" applyAlignment="1" applyProtection="1">
      <alignment horizontal="right" vertical="center" wrapText="1"/>
    </xf>
    <xf numFmtId="188" fontId="3" fillId="5" borderId="1" xfId="5" applyNumberFormat="1" applyFont="1" applyFill="1" applyBorder="1" applyAlignment="1" applyProtection="1">
      <alignment horizontal="center" vertical="center" wrapText="1"/>
    </xf>
    <xf numFmtId="0" fontId="7" fillId="5" borderId="1" xfId="5" applyFont="1" applyFill="1" applyBorder="1" applyAlignment="1" applyProtection="1">
      <alignment horizontal="center" vertical="center" wrapText="1"/>
    </xf>
    <xf numFmtId="43" fontId="7" fillId="5" borderId="1" xfId="1" applyFont="1" applyFill="1" applyBorder="1" applyAlignment="1" applyProtection="1">
      <alignment horizontal="center" vertical="center" wrapText="1"/>
    </xf>
    <xf numFmtId="43" fontId="7" fillId="5" borderId="1" xfId="1" applyFont="1" applyFill="1" applyBorder="1" applyAlignment="1" applyProtection="1">
      <alignment horizontal="left" vertical="top" wrapText="1"/>
    </xf>
    <xf numFmtId="43" fontId="21" fillId="5" borderId="1" xfId="1" applyFont="1" applyFill="1" applyBorder="1" applyAlignment="1" applyProtection="1">
      <alignment horizontal="center" vertical="center" wrapText="1"/>
    </xf>
    <xf numFmtId="0" fontId="16" fillId="5" borderId="1" xfId="0" applyFont="1" applyFill="1" applyBorder="1" applyAlignment="1" applyProtection="1">
      <alignment vertical="center" wrapText="1"/>
    </xf>
    <xf numFmtId="43" fontId="17" fillId="0" borderId="0" xfId="1" applyFont="1" applyFill="1" applyAlignment="1" applyProtection="1">
      <alignment horizontal="left" vertical="top" wrapText="1"/>
    </xf>
    <xf numFmtId="43" fontId="18" fillId="0" borderId="0" xfId="1" applyFont="1" applyFill="1" applyAlignment="1" applyProtection="1">
      <alignment horizontal="left" vertical="top" wrapText="1"/>
    </xf>
    <xf numFmtId="43" fontId="20" fillId="3" borderId="13" xfId="1" applyFont="1" applyFill="1" applyBorder="1" applyAlignment="1" applyProtection="1">
      <alignment horizontal="left" vertical="top" wrapText="1"/>
    </xf>
    <xf numFmtId="43" fontId="16" fillId="2" borderId="1" xfId="1" applyFont="1" applyFill="1" applyBorder="1" applyAlignment="1" applyProtection="1">
      <alignment horizontal="left" vertical="top" wrapText="1"/>
      <protection locked="0"/>
    </xf>
    <xf numFmtId="43" fontId="16" fillId="5" borderId="1" xfId="1" applyFont="1" applyFill="1" applyBorder="1" applyAlignment="1" applyProtection="1">
      <alignment horizontal="left" vertical="top" wrapText="1"/>
    </xf>
    <xf numFmtId="43" fontId="16" fillId="2" borderId="1" xfId="1" applyFont="1" applyFill="1" applyBorder="1" applyAlignment="1" applyProtection="1">
      <alignment horizontal="left" vertical="top" wrapText="1"/>
    </xf>
    <xf numFmtId="43" fontId="17" fillId="0" borderId="1" xfId="1" applyFont="1" applyFill="1" applyBorder="1" applyAlignment="1" applyProtection="1">
      <alignment horizontal="left" vertical="top" wrapText="1"/>
    </xf>
    <xf numFmtId="43" fontId="17" fillId="0" borderId="0" xfId="1" applyFont="1" applyFill="1" applyBorder="1" applyAlignment="1" applyProtection="1">
      <alignment horizontal="left" vertical="top" wrapText="1"/>
    </xf>
    <xf numFmtId="0" fontId="22" fillId="2" borderId="15" xfId="0" applyFont="1" applyFill="1" applyBorder="1" applyAlignment="1" applyProtection="1">
      <alignment horizontal="left" vertical="center"/>
    </xf>
    <xf numFmtId="0" fontId="22" fillId="2" borderId="14" xfId="0" applyFont="1" applyFill="1" applyBorder="1" applyAlignment="1" applyProtection="1">
      <alignment horizontal="left" vertical="center"/>
    </xf>
    <xf numFmtId="0" fontId="22" fillId="2" borderId="16" xfId="0" applyFont="1" applyFill="1" applyBorder="1" applyAlignment="1" applyProtection="1">
      <alignment horizontal="left" vertical="center"/>
    </xf>
    <xf numFmtId="0" fontId="18" fillId="0" borderId="15" xfId="0" applyFont="1" applyFill="1" applyBorder="1" applyAlignment="1" applyProtection="1">
      <alignment horizontal="left" vertical="center"/>
    </xf>
    <xf numFmtId="0" fontId="18" fillId="0" borderId="14" xfId="0" applyFont="1" applyFill="1" applyBorder="1" applyAlignment="1" applyProtection="1">
      <alignment horizontal="left" vertical="center"/>
    </xf>
    <xf numFmtId="0" fontId="18" fillId="0" borderId="16" xfId="0" applyFont="1" applyFill="1" applyBorder="1" applyAlignment="1" applyProtection="1">
      <alignment horizontal="left" vertical="center"/>
    </xf>
    <xf numFmtId="0" fontId="20" fillId="0" borderId="0" xfId="0" applyFont="1" applyFill="1" applyAlignment="1" applyProtection="1">
      <alignment horizontal="center" vertical="center"/>
    </xf>
    <xf numFmtId="0" fontId="18" fillId="0" borderId="0" xfId="0" applyFont="1" applyFill="1" applyAlignment="1" applyProtection="1">
      <alignment horizontal="center" vertical="center"/>
    </xf>
    <xf numFmtId="0" fontId="18" fillId="0" borderId="12"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22" fillId="2" borderId="22" xfId="0" applyFont="1" applyFill="1" applyBorder="1" applyAlignment="1" applyProtection="1">
      <alignment horizontal="left" vertical="center"/>
    </xf>
    <xf numFmtId="0" fontId="22" fillId="2" borderId="23" xfId="0" applyFont="1" applyFill="1" applyBorder="1" applyAlignment="1" applyProtection="1">
      <alignment horizontal="left" vertical="center"/>
    </xf>
    <xf numFmtId="0" fontId="22" fillId="2" borderId="24" xfId="0" applyFont="1" applyFill="1" applyBorder="1" applyAlignment="1" applyProtection="1">
      <alignment horizontal="left" vertical="center"/>
    </xf>
    <xf numFmtId="43" fontId="17" fillId="0" borderId="15" xfId="1" applyFont="1" applyFill="1" applyBorder="1" applyAlignment="1" applyProtection="1">
      <alignment horizontal="center" vertical="center"/>
    </xf>
    <xf numFmtId="43" fontId="17" fillId="0" borderId="14" xfId="1" applyFont="1" applyFill="1" applyBorder="1" applyAlignment="1" applyProtection="1">
      <alignment horizontal="center" vertical="center"/>
    </xf>
    <xf numFmtId="43" fontId="17" fillId="0" borderId="16" xfId="1" applyFont="1" applyFill="1" applyBorder="1" applyAlignment="1" applyProtection="1">
      <alignment horizontal="center" vertical="center"/>
    </xf>
    <xf numFmtId="43" fontId="17" fillId="2" borderId="15" xfId="1" applyFont="1" applyFill="1" applyBorder="1" applyAlignment="1" applyProtection="1">
      <alignment horizontal="left" vertical="top" wrapText="1"/>
      <protection locked="0"/>
    </xf>
    <xf numFmtId="43" fontId="17" fillId="2" borderId="14" xfId="1" applyFont="1" applyFill="1" applyBorder="1" applyAlignment="1" applyProtection="1">
      <alignment horizontal="left" vertical="top" wrapText="1"/>
      <protection locked="0"/>
    </xf>
    <xf numFmtId="43" fontId="17" fillId="2" borderId="16" xfId="1" applyFont="1" applyFill="1" applyBorder="1" applyAlignment="1" applyProtection="1">
      <alignment horizontal="left" vertical="top" wrapText="1"/>
      <protection locked="0"/>
    </xf>
    <xf numFmtId="0" fontId="12" fillId="0"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2" fillId="2" borderId="0" xfId="0" applyFont="1" applyFill="1" applyAlignment="1" applyProtection="1">
      <alignment horizontal="left" vertical="center" wrapText="1"/>
      <protection locked="0"/>
    </xf>
    <xf numFmtId="0" fontId="18" fillId="0" borderId="17" xfId="0" applyFont="1" applyFill="1" applyBorder="1" applyAlignment="1" applyProtection="1">
      <alignment horizontal="left" vertical="center"/>
    </xf>
    <xf numFmtId="0" fontId="18" fillId="0" borderId="18" xfId="0" applyFont="1" applyFill="1" applyBorder="1" applyAlignment="1" applyProtection="1">
      <alignment horizontal="left" vertical="center"/>
    </xf>
    <xf numFmtId="0" fontId="18" fillId="0" borderId="19" xfId="0" applyFont="1" applyFill="1" applyBorder="1" applyAlignment="1" applyProtection="1">
      <alignment horizontal="left" vertical="center"/>
    </xf>
  </cellXfs>
  <cellStyles count="21">
    <cellStyle name="Comma" xfId="1" builtinId="3"/>
    <cellStyle name="Comma 10" xfId="2"/>
    <cellStyle name="Comma 19" xfId="3"/>
    <cellStyle name="Comma 2" xfId="4"/>
    <cellStyle name="Normal" xfId="0" builtinId="0"/>
    <cellStyle name="Normal 10 2" xfId="5"/>
    <cellStyle name="Normal 17" xfId="6"/>
    <cellStyle name="Normal 19" xfId="7"/>
    <cellStyle name="Normal 19 2" xfId="8"/>
    <cellStyle name="Normal 2" xfId="9"/>
    <cellStyle name="Normal 22" xfId="10"/>
    <cellStyle name="Normal 24" xfId="11"/>
    <cellStyle name="Normal 26" xfId="12"/>
    <cellStyle name="Normal 3" xfId="13"/>
    <cellStyle name="Normal 3 10" xfId="14"/>
    <cellStyle name="Normal 4" xfId="15"/>
    <cellStyle name="Normal_190-F1" xfId="16"/>
    <cellStyle name="Normal_3.Equipment Schedule" xfId="17"/>
    <cellStyle name="Normal_9611-EXT" xfId="18"/>
    <cellStyle name="Normal_Sheet1" xfId="19"/>
    <cellStyle name="Style 1" xfId="20"/>
  </cellStyles>
  <dxfs count="1">
    <dxf>
      <font>
        <condense val="0"/>
        <extend val="0"/>
        <color auto="1"/>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771</xdr:row>
      <xdr:rowOff>0</xdr:rowOff>
    </xdr:from>
    <xdr:to>
      <xdr:col>2</xdr:col>
      <xdr:colOff>0</xdr:colOff>
      <xdr:row>772</xdr:row>
      <xdr:rowOff>66675</xdr:rowOff>
    </xdr:to>
    <xdr:pic>
      <xdr:nvPicPr>
        <xdr:cNvPr id="21295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304476150"/>
          <a:ext cx="0" cy="257175"/>
        </a:xfrm>
        <a:prstGeom prst="rect">
          <a:avLst/>
        </a:prstGeom>
        <a:noFill/>
        <a:ln w="1">
          <a:noFill/>
          <a:miter lim="800000"/>
          <a:headEnd/>
          <a:tailEnd/>
        </a:ln>
      </xdr:spPr>
    </xdr:pic>
    <xdr:clientData/>
  </xdr:twoCellAnchor>
  <xdr:twoCellAnchor editAs="oneCell">
    <xdr:from>
      <xdr:col>2</xdr:col>
      <xdr:colOff>0</xdr:colOff>
      <xdr:row>771</xdr:row>
      <xdr:rowOff>0</xdr:rowOff>
    </xdr:from>
    <xdr:to>
      <xdr:col>2</xdr:col>
      <xdr:colOff>0</xdr:colOff>
      <xdr:row>772</xdr:row>
      <xdr:rowOff>66675</xdr:rowOff>
    </xdr:to>
    <xdr:pic>
      <xdr:nvPicPr>
        <xdr:cNvPr id="21295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304476150"/>
          <a:ext cx="0" cy="257175"/>
        </a:xfrm>
        <a:prstGeom prst="rect">
          <a:avLst/>
        </a:prstGeom>
        <a:noFill/>
        <a:ln w="1">
          <a:noFill/>
          <a:miter lim="800000"/>
          <a:headEnd/>
          <a:tailEnd/>
        </a:ln>
      </xdr:spPr>
    </xdr:pic>
    <xdr:clientData/>
  </xdr:twoCellAnchor>
  <xdr:twoCellAnchor editAs="oneCell">
    <xdr:from>
      <xdr:col>2</xdr:col>
      <xdr:colOff>0</xdr:colOff>
      <xdr:row>771</xdr:row>
      <xdr:rowOff>0</xdr:rowOff>
    </xdr:from>
    <xdr:to>
      <xdr:col>2</xdr:col>
      <xdr:colOff>0</xdr:colOff>
      <xdr:row>772</xdr:row>
      <xdr:rowOff>66675</xdr:rowOff>
    </xdr:to>
    <xdr:pic>
      <xdr:nvPicPr>
        <xdr:cNvPr id="21295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304476150"/>
          <a:ext cx="0" cy="257175"/>
        </a:xfrm>
        <a:prstGeom prst="rect">
          <a:avLst/>
        </a:prstGeom>
        <a:noFill/>
        <a:ln w="1">
          <a:noFill/>
          <a:miter lim="800000"/>
          <a:headEnd/>
          <a:tailEnd/>
        </a:ln>
      </xdr:spPr>
    </xdr:pic>
    <xdr:clientData/>
  </xdr:twoCellAnchor>
  <xdr:twoCellAnchor editAs="oneCell">
    <xdr:from>
      <xdr:col>2</xdr:col>
      <xdr:colOff>0</xdr:colOff>
      <xdr:row>771</xdr:row>
      <xdr:rowOff>0</xdr:rowOff>
    </xdr:from>
    <xdr:to>
      <xdr:col>2</xdr:col>
      <xdr:colOff>0</xdr:colOff>
      <xdr:row>772</xdr:row>
      <xdr:rowOff>66675</xdr:rowOff>
    </xdr:to>
    <xdr:pic>
      <xdr:nvPicPr>
        <xdr:cNvPr id="21295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304476150"/>
          <a:ext cx="0" cy="257175"/>
        </a:xfrm>
        <a:prstGeom prst="rect">
          <a:avLst/>
        </a:prstGeom>
        <a:noFill/>
        <a:ln w="1">
          <a:noFill/>
          <a:miter lim="800000"/>
          <a:headEnd/>
          <a:tailEnd/>
        </a:ln>
      </xdr:spPr>
    </xdr:pic>
    <xdr:clientData/>
  </xdr:twoCellAnchor>
  <xdr:twoCellAnchor editAs="oneCell">
    <xdr:from>
      <xdr:col>2</xdr:col>
      <xdr:colOff>0</xdr:colOff>
      <xdr:row>771</xdr:row>
      <xdr:rowOff>0</xdr:rowOff>
    </xdr:from>
    <xdr:to>
      <xdr:col>2</xdr:col>
      <xdr:colOff>0</xdr:colOff>
      <xdr:row>771</xdr:row>
      <xdr:rowOff>180975</xdr:rowOff>
    </xdr:to>
    <xdr:pic>
      <xdr:nvPicPr>
        <xdr:cNvPr id="21295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304476150"/>
          <a:ext cx="0" cy="180975"/>
        </a:xfrm>
        <a:prstGeom prst="rect">
          <a:avLst/>
        </a:prstGeom>
        <a:noFill/>
        <a:ln w="1">
          <a:noFill/>
          <a:miter lim="800000"/>
          <a:headEnd/>
          <a:tailEnd/>
        </a:ln>
      </xdr:spPr>
    </xdr:pic>
    <xdr:clientData/>
  </xdr:twoCellAnchor>
  <xdr:twoCellAnchor editAs="oneCell">
    <xdr:from>
      <xdr:col>2</xdr:col>
      <xdr:colOff>0</xdr:colOff>
      <xdr:row>771</xdr:row>
      <xdr:rowOff>0</xdr:rowOff>
    </xdr:from>
    <xdr:to>
      <xdr:col>2</xdr:col>
      <xdr:colOff>0</xdr:colOff>
      <xdr:row>771</xdr:row>
      <xdr:rowOff>180975</xdr:rowOff>
    </xdr:to>
    <xdr:pic>
      <xdr:nvPicPr>
        <xdr:cNvPr id="21295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304476150"/>
          <a:ext cx="0" cy="180975"/>
        </a:xfrm>
        <a:prstGeom prst="rect">
          <a:avLst/>
        </a:prstGeom>
        <a:noFill/>
        <a:ln w="1">
          <a:noFill/>
          <a:miter lim="800000"/>
          <a:headEnd/>
          <a:tailEnd/>
        </a:ln>
      </xdr:spPr>
    </xdr:pic>
    <xdr:clientData/>
  </xdr:twoCellAnchor>
  <xdr:twoCellAnchor editAs="oneCell">
    <xdr:from>
      <xdr:col>2</xdr:col>
      <xdr:colOff>0</xdr:colOff>
      <xdr:row>771</xdr:row>
      <xdr:rowOff>0</xdr:rowOff>
    </xdr:from>
    <xdr:to>
      <xdr:col>2</xdr:col>
      <xdr:colOff>0</xdr:colOff>
      <xdr:row>771</xdr:row>
      <xdr:rowOff>180975</xdr:rowOff>
    </xdr:to>
    <xdr:pic>
      <xdr:nvPicPr>
        <xdr:cNvPr id="21295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304476150"/>
          <a:ext cx="0" cy="180975"/>
        </a:xfrm>
        <a:prstGeom prst="rect">
          <a:avLst/>
        </a:prstGeom>
        <a:noFill/>
        <a:ln w="1">
          <a:noFill/>
          <a:miter lim="800000"/>
          <a:headEnd/>
          <a:tailEnd/>
        </a:ln>
      </xdr:spPr>
    </xdr:pic>
    <xdr:clientData/>
  </xdr:twoCellAnchor>
  <xdr:twoCellAnchor editAs="oneCell">
    <xdr:from>
      <xdr:col>2</xdr:col>
      <xdr:colOff>0</xdr:colOff>
      <xdr:row>771</xdr:row>
      <xdr:rowOff>0</xdr:rowOff>
    </xdr:from>
    <xdr:to>
      <xdr:col>2</xdr:col>
      <xdr:colOff>0</xdr:colOff>
      <xdr:row>771</xdr:row>
      <xdr:rowOff>180975</xdr:rowOff>
    </xdr:to>
    <xdr:pic>
      <xdr:nvPicPr>
        <xdr:cNvPr id="21295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304476150"/>
          <a:ext cx="0" cy="180975"/>
        </a:xfrm>
        <a:prstGeom prst="rect">
          <a:avLst/>
        </a:prstGeom>
        <a:noFill/>
        <a:ln w="1">
          <a:noFill/>
          <a:miter lim="800000"/>
          <a:headEnd/>
          <a:tailEnd/>
        </a:ln>
      </xdr:spPr>
    </xdr:pic>
    <xdr:clientData/>
  </xdr:twoCellAnchor>
  <xdr:oneCellAnchor>
    <xdr:from>
      <xdr:col>1</xdr:col>
      <xdr:colOff>445770</xdr:colOff>
      <xdr:row>771</xdr:row>
      <xdr:rowOff>0</xdr:rowOff>
    </xdr:from>
    <xdr:ext cx="18949" cy="189511"/>
    <xdr:sp macro="" textlink="">
      <xdr:nvSpPr>
        <xdr:cNvPr id="10" name="Text Box 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11" name="Text Box 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12" name="Text Box 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13" name="Text Box 7"/>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14" name="Text Box 9"/>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15" name="Text Box 1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16" name="Text Box 1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17" name="Text Box 1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18" name="Text Box 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19" name="Text Box 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0" name="Text Box 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1" name="Text Box 7"/>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2" name="Text Box 9"/>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3" name="Text Box 1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4" name="Text Box 1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5" name="Text Box 1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6" name="Text Box 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7" name="Text Box 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8" name="Text Box 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29" name="Text Box 7"/>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0" name="Text Box 9"/>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1" name="Text Box 1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2" name="Text Box 1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3" name="Text Box 1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4" name="Text Box 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5" name="Text Box 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6" name="Text Box 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7" name="Text Box 7"/>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8" name="Text Box 9"/>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39" name="Text Box 1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0" name="Text Box 1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1" name="Text Box 1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2" name="Text Box 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3" name="Text Box 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4" name="Text Box 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5" name="Text Box 7"/>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6" name="Text Box 9"/>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7" name="Text Box 1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8" name="Text Box 1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49" name="Text Box 1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50" name="Text Box 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51" name="Text Box 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52" name="Text Box 5"/>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53" name="Text Box 7"/>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54" name="Text Box 9"/>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55" name="Text Box 11"/>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771</xdr:row>
      <xdr:rowOff>0</xdr:rowOff>
    </xdr:from>
    <xdr:ext cx="18949" cy="189511"/>
    <xdr:sp macro="" textlink="">
      <xdr:nvSpPr>
        <xdr:cNvPr id="56" name="Text Box 13"/>
        <xdr:cNvSpPr txBox="1">
          <a:spLocks noChangeArrowheads="1"/>
        </xdr:cNvSpPr>
      </xdr:nvSpPr>
      <xdr:spPr bwMode="auto">
        <a:xfrm>
          <a:off x="609056" y="304500643"/>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319</xdr:row>
      <xdr:rowOff>0</xdr:rowOff>
    </xdr:from>
    <xdr:to>
      <xdr:col>2</xdr:col>
      <xdr:colOff>0</xdr:colOff>
      <xdr:row>320</xdr:row>
      <xdr:rowOff>66675</xdr:rowOff>
    </xdr:to>
    <xdr:pic>
      <xdr:nvPicPr>
        <xdr:cNvPr id="21300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29216150"/>
          <a:ext cx="0" cy="257175"/>
        </a:xfrm>
        <a:prstGeom prst="rect">
          <a:avLst/>
        </a:prstGeom>
        <a:noFill/>
        <a:ln w="1">
          <a:noFill/>
          <a:miter lim="800000"/>
          <a:headEnd/>
          <a:tailEnd/>
        </a:ln>
      </xdr:spPr>
    </xdr:pic>
    <xdr:clientData/>
  </xdr:twoCellAnchor>
  <xdr:twoCellAnchor editAs="oneCell">
    <xdr:from>
      <xdr:col>2</xdr:col>
      <xdr:colOff>0</xdr:colOff>
      <xdr:row>319</xdr:row>
      <xdr:rowOff>0</xdr:rowOff>
    </xdr:from>
    <xdr:to>
      <xdr:col>2</xdr:col>
      <xdr:colOff>0</xdr:colOff>
      <xdr:row>320</xdr:row>
      <xdr:rowOff>66675</xdr:rowOff>
    </xdr:to>
    <xdr:pic>
      <xdr:nvPicPr>
        <xdr:cNvPr id="21300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29216150"/>
          <a:ext cx="0" cy="257175"/>
        </a:xfrm>
        <a:prstGeom prst="rect">
          <a:avLst/>
        </a:prstGeom>
        <a:noFill/>
        <a:ln w="1">
          <a:noFill/>
          <a:miter lim="800000"/>
          <a:headEnd/>
          <a:tailEnd/>
        </a:ln>
      </xdr:spPr>
    </xdr:pic>
    <xdr:clientData/>
  </xdr:twoCellAnchor>
  <xdr:twoCellAnchor editAs="oneCell">
    <xdr:from>
      <xdr:col>2</xdr:col>
      <xdr:colOff>0</xdr:colOff>
      <xdr:row>319</xdr:row>
      <xdr:rowOff>0</xdr:rowOff>
    </xdr:from>
    <xdr:to>
      <xdr:col>2</xdr:col>
      <xdr:colOff>0</xdr:colOff>
      <xdr:row>320</xdr:row>
      <xdr:rowOff>66675</xdr:rowOff>
    </xdr:to>
    <xdr:pic>
      <xdr:nvPicPr>
        <xdr:cNvPr id="21300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29216150"/>
          <a:ext cx="0" cy="257175"/>
        </a:xfrm>
        <a:prstGeom prst="rect">
          <a:avLst/>
        </a:prstGeom>
        <a:noFill/>
        <a:ln w="1">
          <a:noFill/>
          <a:miter lim="800000"/>
          <a:headEnd/>
          <a:tailEnd/>
        </a:ln>
      </xdr:spPr>
    </xdr:pic>
    <xdr:clientData/>
  </xdr:twoCellAnchor>
  <xdr:twoCellAnchor editAs="oneCell">
    <xdr:from>
      <xdr:col>2</xdr:col>
      <xdr:colOff>0</xdr:colOff>
      <xdr:row>319</xdr:row>
      <xdr:rowOff>0</xdr:rowOff>
    </xdr:from>
    <xdr:to>
      <xdr:col>2</xdr:col>
      <xdr:colOff>0</xdr:colOff>
      <xdr:row>320</xdr:row>
      <xdr:rowOff>66675</xdr:rowOff>
    </xdr:to>
    <xdr:pic>
      <xdr:nvPicPr>
        <xdr:cNvPr id="213008"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29216150"/>
          <a:ext cx="0" cy="257175"/>
        </a:xfrm>
        <a:prstGeom prst="rect">
          <a:avLst/>
        </a:prstGeom>
        <a:noFill/>
        <a:ln w="1">
          <a:noFill/>
          <a:miter lim="800000"/>
          <a:headEnd/>
          <a:tailEnd/>
        </a:ln>
      </xdr:spPr>
    </xdr:pic>
    <xdr:clientData/>
  </xdr:twoCellAnchor>
  <xdr:twoCellAnchor editAs="oneCell">
    <xdr:from>
      <xdr:col>2</xdr:col>
      <xdr:colOff>0</xdr:colOff>
      <xdr:row>319</xdr:row>
      <xdr:rowOff>0</xdr:rowOff>
    </xdr:from>
    <xdr:to>
      <xdr:col>2</xdr:col>
      <xdr:colOff>0</xdr:colOff>
      <xdr:row>319</xdr:row>
      <xdr:rowOff>180975</xdr:rowOff>
    </xdr:to>
    <xdr:pic>
      <xdr:nvPicPr>
        <xdr:cNvPr id="213009"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29216150"/>
          <a:ext cx="0" cy="180975"/>
        </a:xfrm>
        <a:prstGeom prst="rect">
          <a:avLst/>
        </a:prstGeom>
        <a:noFill/>
        <a:ln w="1">
          <a:noFill/>
          <a:miter lim="800000"/>
          <a:headEnd/>
          <a:tailEnd/>
        </a:ln>
      </xdr:spPr>
    </xdr:pic>
    <xdr:clientData/>
  </xdr:twoCellAnchor>
  <xdr:twoCellAnchor editAs="oneCell">
    <xdr:from>
      <xdr:col>2</xdr:col>
      <xdr:colOff>0</xdr:colOff>
      <xdr:row>319</xdr:row>
      <xdr:rowOff>0</xdr:rowOff>
    </xdr:from>
    <xdr:to>
      <xdr:col>2</xdr:col>
      <xdr:colOff>0</xdr:colOff>
      <xdr:row>319</xdr:row>
      <xdr:rowOff>180975</xdr:rowOff>
    </xdr:to>
    <xdr:pic>
      <xdr:nvPicPr>
        <xdr:cNvPr id="21301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29216150"/>
          <a:ext cx="0" cy="180975"/>
        </a:xfrm>
        <a:prstGeom prst="rect">
          <a:avLst/>
        </a:prstGeom>
        <a:noFill/>
        <a:ln w="1">
          <a:noFill/>
          <a:miter lim="800000"/>
          <a:headEnd/>
          <a:tailEnd/>
        </a:ln>
      </xdr:spPr>
    </xdr:pic>
    <xdr:clientData/>
  </xdr:twoCellAnchor>
  <xdr:twoCellAnchor editAs="oneCell">
    <xdr:from>
      <xdr:col>2</xdr:col>
      <xdr:colOff>0</xdr:colOff>
      <xdr:row>319</xdr:row>
      <xdr:rowOff>0</xdr:rowOff>
    </xdr:from>
    <xdr:to>
      <xdr:col>2</xdr:col>
      <xdr:colOff>0</xdr:colOff>
      <xdr:row>319</xdr:row>
      <xdr:rowOff>180975</xdr:rowOff>
    </xdr:to>
    <xdr:pic>
      <xdr:nvPicPr>
        <xdr:cNvPr id="21301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29216150"/>
          <a:ext cx="0" cy="180975"/>
        </a:xfrm>
        <a:prstGeom prst="rect">
          <a:avLst/>
        </a:prstGeom>
        <a:noFill/>
        <a:ln w="1">
          <a:noFill/>
          <a:miter lim="800000"/>
          <a:headEnd/>
          <a:tailEnd/>
        </a:ln>
      </xdr:spPr>
    </xdr:pic>
    <xdr:clientData/>
  </xdr:twoCellAnchor>
  <xdr:twoCellAnchor editAs="oneCell">
    <xdr:from>
      <xdr:col>2</xdr:col>
      <xdr:colOff>0</xdr:colOff>
      <xdr:row>319</xdr:row>
      <xdr:rowOff>0</xdr:rowOff>
    </xdr:from>
    <xdr:to>
      <xdr:col>2</xdr:col>
      <xdr:colOff>0</xdr:colOff>
      <xdr:row>319</xdr:row>
      <xdr:rowOff>180975</xdr:rowOff>
    </xdr:to>
    <xdr:pic>
      <xdr:nvPicPr>
        <xdr:cNvPr id="21301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29216150"/>
          <a:ext cx="0" cy="180975"/>
        </a:xfrm>
        <a:prstGeom prst="rect">
          <a:avLst/>
        </a:prstGeom>
        <a:noFill/>
        <a:ln w="1">
          <a:noFill/>
          <a:miter lim="800000"/>
          <a:headEnd/>
          <a:tailEnd/>
        </a:ln>
      </xdr:spPr>
    </xdr:pic>
    <xdr:clientData/>
  </xdr:twoCellAnchor>
  <xdr:oneCellAnchor>
    <xdr:from>
      <xdr:col>1</xdr:col>
      <xdr:colOff>445770</xdr:colOff>
      <xdr:row>188</xdr:row>
      <xdr:rowOff>0</xdr:rowOff>
    </xdr:from>
    <xdr:ext cx="18949" cy="189511"/>
    <xdr:sp macro="" textlink="">
      <xdr:nvSpPr>
        <xdr:cNvPr id="65" name="Text Box 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66" name="Text Box 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67" name="Text Box 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68" name="Text Box 7"/>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69" name="Text Box 9"/>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0" name="Text Box 1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1" name="Text Box 1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2" name="Text Box 1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3" name="Text Box 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4" name="Text Box 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5" name="Text Box 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6" name="Text Box 7"/>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7" name="Text Box 9"/>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8" name="Text Box 1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79" name="Text Box 1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0" name="Text Box 1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1" name="Text Box 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2" name="Text Box 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3" name="Text Box 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4" name="Text Box 7"/>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5" name="Text Box 9"/>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6" name="Text Box 1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7" name="Text Box 1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8" name="Text Box 1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89" name="Text Box 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0" name="Text Box 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1" name="Text Box 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2" name="Text Box 7"/>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3" name="Text Box 9"/>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4" name="Text Box 1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5" name="Text Box 1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6" name="Text Box 1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7" name="Text Box 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8" name="Text Box 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99" name="Text Box 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0" name="Text Box 7"/>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1" name="Text Box 9"/>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2" name="Text Box 1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3" name="Text Box 1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4" name="Text Box 1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5" name="Text Box 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6" name="Text Box 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7" name="Text Box 5"/>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8" name="Text Box 7"/>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09" name="Text Box 9"/>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10" name="Text Box 11"/>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188</xdr:row>
      <xdr:rowOff>0</xdr:rowOff>
    </xdr:from>
    <xdr:ext cx="18949" cy="189511"/>
    <xdr:sp macro="" textlink="">
      <xdr:nvSpPr>
        <xdr:cNvPr id="111" name="Text Box 13"/>
        <xdr:cNvSpPr txBox="1">
          <a:spLocks noChangeArrowheads="1"/>
        </xdr:cNvSpPr>
      </xdr:nvSpPr>
      <xdr:spPr bwMode="auto">
        <a:xfrm>
          <a:off x="609056" y="84119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1269</xdr:row>
      <xdr:rowOff>0</xdr:rowOff>
    </xdr:from>
    <xdr:to>
      <xdr:col>2</xdr:col>
      <xdr:colOff>0</xdr:colOff>
      <xdr:row>1270</xdr:row>
      <xdr:rowOff>47625</xdr:rowOff>
    </xdr:to>
    <xdr:pic>
      <xdr:nvPicPr>
        <xdr:cNvPr id="21306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94928525"/>
          <a:ext cx="0" cy="238125"/>
        </a:xfrm>
        <a:prstGeom prst="rect">
          <a:avLst/>
        </a:prstGeom>
        <a:noFill/>
        <a:ln w="1">
          <a:noFill/>
          <a:miter lim="800000"/>
          <a:headEnd/>
          <a:tailEnd/>
        </a:ln>
      </xdr:spPr>
    </xdr:pic>
    <xdr:clientData/>
  </xdr:twoCellAnchor>
  <xdr:twoCellAnchor editAs="oneCell">
    <xdr:from>
      <xdr:col>2</xdr:col>
      <xdr:colOff>0</xdr:colOff>
      <xdr:row>1269</xdr:row>
      <xdr:rowOff>0</xdr:rowOff>
    </xdr:from>
    <xdr:to>
      <xdr:col>2</xdr:col>
      <xdr:colOff>0</xdr:colOff>
      <xdr:row>1270</xdr:row>
      <xdr:rowOff>47625</xdr:rowOff>
    </xdr:to>
    <xdr:pic>
      <xdr:nvPicPr>
        <xdr:cNvPr id="21306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94928525"/>
          <a:ext cx="0" cy="238125"/>
        </a:xfrm>
        <a:prstGeom prst="rect">
          <a:avLst/>
        </a:prstGeom>
        <a:noFill/>
        <a:ln w="1">
          <a:noFill/>
          <a:miter lim="800000"/>
          <a:headEnd/>
          <a:tailEnd/>
        </a:ln>
      </xdr:spPr>
    </xdr:pic>
    <xdr:clientData/>
  </xdr:twoCellAnchor>
  <xdr:twoCellAnchor editAs="oneCell">
    <xdr:from>
      <xdr:col>2</xdr:col>
      <xdr:colOff>0</xdr:colOff>
      <xdr:row>1269</xdr:row>
      <xdr:rowOff>0</xdr:rowOff>
    </xdr:from>
    <xdr:to>
      <xdr:col>2</xdr:col>
      <xdr:colOff>0</xdr:colOff>
      <xdr:row>1270</xdr:row>
      <xdr:rowOff>47625</xdr:rowOff>
    </xdr:to>
    <xdr:pic>
      <xdr:nvPicPr>
        <xdr:cNvPr id="21306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94928525"/>
          <a:ext cx="0" cy="238125"/>
        </a:xfrm>
        <a:prstGeom prst="rect">
          <a:avLst/>
        </a:prstGeom>
        <a:noFill/>
        <a:ln w="1">
          <a:noFill/>
          <a:miter lim="800000"/>
          <a:headEnd/>
          <a:tailEnd/>
        </a:ln>
      </xdr:spPr>
    </xdr:pic>
    <xdr:clientData/>
  </xdr:twoCellAnchor>
  <xdr:twoCellAnchor editAs="oneCell">
    <xdr:from>
      <xdr:col>2</xdr:col>
      <xdr:colOff>0</xdr:colOff>
      <xdr:row>1269</xdr:row>
      <xdr:rowOff>0</xdr:rowOff>
    </xdr:from>
    <xdr:to>
      <xdr:col>2</xdr:col>
      <xdr:colOff>0</xdr:colOff>
      <xdr:row>1270</xdr:row>
      <xdr:rowOff>47625</xdr:rowOff>
    </xdr:to>
    <xdr:pic>
      <xdr:nvPicPr>
        <xdr:cNvPr id="21306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94928525"/>
          <a:ext cx="0" cy="238125"/>
        </a:xfrm>
        <a:prstGeom prst="rect">
          <a:avLst/>
        </a:prstGeom>
        <a:noFill/>
        <a:ln w="1">
          <a:noFill/>
          <a:miter lim="800000"/>
          <a:headEnd/>
          <a:tailEnd/>
        </a:ln>
      </xdr:spPr>
    </xdr:pic>
    <xdr:clientData/>
  </xdr:twoCellAnchor>
  <xdr:twoCellAnchor editAs="oneCell">
    <xdr:from>
      <xdr:col>2</xdr:col>
      <xdr:colOff>0</xdr:colOff>
      <xdr:row>1269</xdr:row>
      <xdr:rowOff>0</xdr:rowOff>
    </xdr:from>
    <xdr:to>
      <xdr:col>2</xdr:col>
      <xdr:colOff>0</xdr:colOff>
      <xdr:row>1270</xdr:row>
      <xdr:rowOff>0</xdr:rowOff>
    </xdr:to>
    <xdr:pic>
      <xdr:nvPicPr>
        <xdr:cNvPr id="21306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94928525"/>
          <a:ext cx="0" cy="190500"/>
        </a:xfrm>
        <a:prstGeom prst="rect">
          <a:avLst/>
        </a:prstGeom>
        <a:noFill/>
        <a:ln w="1">
          <a:noFill/>
          <a:miter lim="800000"/>
          <a:headEnd/>
          <a:tailEnd/>
        </a:ln>
      </xdr:spPr>
    </xdr:pic>
    <xdr:clientData/>
  </xdr:twoCellAnchor>
  <xdr:twoCellAnchor editAs="oneCell">
    <xdr:from>
      <xdr:col>2</xdr:col>
      <xdr:colOff>0</xdr:colOff>
      <xdr:row>1269</xdr:row>
      <xdr:rowOff>0</xdr:rowOff>
    </xdr:from>
    <xdr:to>
      <xdr:col>2</xdr:col>
      <xdr:colOff>0</xdr:colOff>
      <xdr:row>1270</xdr:row>
      <xdr:rowOff>0</xdr:rowOff>
    </xdr:to>
    <xdr:pic>
      <xdr:nvPicPr>
        <xdr:cNvPr id="21306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94928525"/>
          <a:ext cx="0" cy="190500"/>
        </a:xfrm>
        <a:prstGeom prst="rect">
          <a:avLst/>
        </a:prstGeom>
        <a:noFill/>
        <a:ln w="1">
          <a:noFill/>
          <a:miter lim="800000"/>
          <a:headEnd/>
          <a:tailEnd/>
        </a:ln>
      </xdr:spPr>
    </xdr:pic>
    <xdr:clientData/>
  </xdr:twoCellAnchor>
  <xdr:twoCellAnchor editAs="oneCell">
    <xdr:from>
      <xdr:col>2</xdr:col>
      <xdr:colOff>0</xdr:colOff>
      <xdr:row>1269</xdr:row>
      <xdr:rowOff>0</xdr:rowOff>
    </xdr:from>
    <xdr:to>
      <xdr:col>2</xdr:col>
      <xdr:colOff>0</xdr:colOff>
      <xdr:row>1270</xdr:row>
      <xdr:rowOff>0</xdr:rowOff>
    </xdr:to>
    <xdr:pic>
      <xdr:nvPicPr>
        <xdr:cNvPr id="21306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94928525"/>
          <a:ext cx="0" cy="190500"/>
        </a:xfrm>
        <a:prstGeom prst="rect">
          <a:avLst/>
        </a:prstGeom>
        <a:noFill/>
        <a:ln w="1">
          <a:noFill/>
          <a:miter lim="800000"/>
          <a:headEnd/>
          <a:tailEnd/>
        </a:ln>
      </xdr:spPr>
    </xdr:pic>
    <xdr:clientData/>
  </xdr:twoCellAnchor>
  <xdr:twoCellAnchor editAs="oneCell">
    <xdr:from>
      <xdr:col>2</xdr:col>
      <xdr:colOff>0</xdr:colOff>
      <xdr:row>1269</xdr:row>
      <xdr:rowOff>0</xdr:rowOff>
    </xdr:from>
    <xdr:to>
      <xdr:col>2</xdr:col>
      <xdr:colOff>0</xdr:colOff>
      <xdr:row>1270</xdr:row>
      <xdr:rowOff>0</xdr:rowOff>
    </xdr:to>
    <xdr:pic>
      <xdr:nvPicPr>
        <xdr:cNvPr id="21306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94928525"/>
          <a:ext cx="0" cy="190500"/>
        </a:xfrm>
        <a:prstGeom prst="rect">
          <a:avLst/>
        </a:prstGeom>
        <a:noFill/>
        <a:ln w="1">
          <a:noFill/>
          <a:miter lim="800000"/>
          <a:headEnd/>
          <a:tailEnd/>
        </a:ln>
      </xdr:spPr>
    </xdr:pic>
    <xdr:clientData/>
  </xdr:twoCellAnchor>
  <xdr:oneCellAnchor>
    <xdr:from>
      <xdr:col>1</xdr:col>
      <xdr:colOff>445770</xdr:colOff>
      <xdr:row>1269</xdr:row>
      <xdr:rowOff>0</xdr:rowOff>
    </xdr:from>
    <xdr:ext cx="18949" cy="189511"/>
    <xdr:sp macro="" textlink="">
      <xdr:nvSpPr>
        <xdr:cNvPr id="120" name="Text Box 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21" name="Text Box 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22" name="Text Box 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23" name="Text Box 7"/>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24" name="Text Box 9"/>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25" name="Text Box 1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26" name="Text Box 1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27" name="Text Box 1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28" name="Text Box 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29" name="Text Box 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0" name="Text Box 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1" name="Text Box 7"/>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2" name="Text Box 9"/>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3" name="Text Box 1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4" name="Text Box 1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5" name="Text Box 1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6" name="Text Box 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7" name="Text Box 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8" name="Text Box 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39" name="Text Box 7"/>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0" name="Text Box 9"/>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1" name="Text Box 1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2" name="Text Box 1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3" name="Text Box 1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4" name="Text Box 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5" name="Text Box 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6" name="Text Box 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7" name="Text Box 7"/>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8" name="Text Box 9"/>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49" name="Text Box 1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0" name="Text Box 1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1" name="Text Box 1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2" name="Text Box 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3" name="Text Box 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4" name="Text Box 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5" name="Text Box 7"/>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6" name="Text Box 9"/>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7" name="Text Box 1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8" name="Text Box 1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59" name="Text Box 1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60" name="Text Box 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61" name="Text Box 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62" name="Text Box 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63" name="Text Box 7"/>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64" name="Text Box 9"/>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65" name="Text Box 11"/>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66" name="Text Box 13"/>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1269</xdr:row>
      <xdr:rowOff>0</xdr:rowOff>
    </xdr:from>
    <xdr:ext cx="18949" cy="189511"/>
    <xdr:sp macro="" textlink="">
      <xdr:nvSpPr>
        <xdr:cNvPr id="167" name="Text Box 15"/>
        <xdr:cNvSpPr txBox="1">
          <a:spLocks noChangeArrowheads="1"/>
        </xdr:cNvSpPr>
      </xdr:nvSpPr>
      <xdr:spPr bwMode="auto">
        <a:xfrm>
          <a:off x="609056" y="4949734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5</xdr:col>
      <xdr:colOff>0</xdr:colOff>
      <xdr:row>1269</xdr:row>
      <xdr:rowOff>0</xdr:rowOff>
    </xdr:from>
    <xdr:to>
      <xdr:col>5</xdr:col>
      <xdr:colOff>0</xdr:colOff>
      <xdr:row>1270</xdr:row>
      <xdr:rowOff>161925</xdr:rowOff>
    </xdr:to>
    <xdr:pic>
      <xdr:nvPicPr>
        <xdr:cNvPr id="213116" name="Picture 2"/>
        <xdr:cNvPicPr>
          <a:picLocks noChangeAspect="1" noChangeArrowheads="1"/>
        </xdr:cNvPicPr>
      </xdr:nvPicPr>
      <xdr:blipFill>
        <a:blip xmlns:r="http://schemas.openxmlformats.org/officeDocument/2006/relationships" r:embed="rId2"/>
        <a:srcRect/>
        <a:stretch>
          <a:fillRect/>
        </a:stretch>
      </xdr:blipFill>
      <xdr:spPr bwMode="auto">
        <a:xfrm>
          <a:off x="7277100" y="494928525"/>
          <a:ext cx="0" cy="352425"/>
        </a:xfrm>
        <a:prstGeom prst="rect">
          <a:avLst/>
        </a:prstGeom>
        <a:noFill/>
        <a:ln w="9525">
          <a:noFill/>
          <a:miter lim="800000"/>
          <a:headEnd/>
          <a:tailEnd/>
        </a:ln>
      </xdr:spPr>
    </xdr:pic>
    <xdr:clientData/>
  </xdr:twoCellAnchor>
  <xdr:oneCellAnchor>
    <xdr:from>
      <xdr:col>1</xdr:col>
      <xdr:colOff>445770</xdr:colOff>
      <xdr:row>1432</xdr:row>
      <xdr:rowOff>0</xdr:rowOff>
    </xdr:from>
    <xdr:ext cx="18949" cy="189511"/>
    <xdr:sp macro="" textlink="">
      <xdr:nvSpPr>
        <xdr:cNvPr id="169"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0"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1"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2"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3"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4"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5"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6"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7"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8"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79"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0"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1"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2"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3"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4"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5"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6"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7"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8"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89"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0"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1"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2"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3"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4"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5"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6"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7"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8"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199"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0"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1"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2"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3"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4"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5"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6"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7"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8"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09"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10"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11"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12"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13"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14"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15"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216"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65" name="Text Box 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66" name="Text Box 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67" name="Text Box 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68" name="Text Box 7"/>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69" name="Text Box 9"/>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0" name="Text Box 1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1" name="Text Box 1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2" name="Text Box 1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3" name="Text Box 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4" name="Text Box 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5" name="Text Box 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6" name="Text Box 7"/>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7" name="Text Box 9"/>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8" name="Text Box 1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79" name="Text Box 1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0" name="Text Box 1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1" name="Text Box 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2" name="Text Box 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3" name="Text Box 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4" name="Text Box 7"/>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5" name="Text Box 9"/>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6" name="Text Box 1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7" name="Text Box 1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8" name="Text Box 1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89" name="Text Box 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0" name="Text Box 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1" name="Text Box 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2" name="Text Box 7"/>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3" name="Text Box 9"/>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4" name="Text Box 1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5" name="Text Box 1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6" name="Text Box 1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7" name="Text Box 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8" name="Text Box 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299" name="Text Box 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0" name="Text Box 7"/>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1" name="Text Box 9"/>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2" name="Text Box 1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3" name="Text Box 1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4" name="Text Box 1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5" name="Text Box 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6" name="Text Box 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7" name="Text Box 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8" name="Text Box 7"/>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09" name="Text Box 9"/>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10" name="Text Box 11"/>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11" name="Text Box 13"/>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1432</xdr:row>
      <xdr:rowOff>0</xdr:rowOff>
    </xdr:from>
    <xdr:ext cx="18949" cy="189511"/>
    <xdr:sp macro="" textlink="">
      <xdr:nvSpPr>
        <xdr:cNvPr id="312" name="Text Box 15"/>
        <xdr:cNvSpPr txBox="1">
          <a:spLocks noChangeArrowheads="1"/>
        </xdr:cNvSpPr>
      </xdr:nvSpPr>
      <xdr:spPr bwMode="auto">
        <a:xfrm>
          <a:off x="12760234"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1432</xdr:row>
      <xdr:rowOff>0</xdr:rowOff>
    </xdr:from>
    <xdr:to>
      <xdr:col>2</xdr:col>
      <xdr:colOff>0</xdr:colOff>
      <xdr:row>1450</xdr:row>
      <xdr:rowOff>1285875</xdr:rowOff>
    </xdr:to>
    <xdr:pic>
      <xdr:nvPicPr>
        <xdr:cNvPr id="21321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91375"/>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1285875</xdr:rowOff>
    </xdr:to>
    <xdr:pic>
      <xdr:nvPicPr>
        <xdr:cNvPr id="21321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91375"/>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1285875</xdr:rowOff>
    </xdr:to>
    <xdr:pic>
      <xdr:nvPicPr>
        <xdr:cNvPr id="21321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91375"/>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1285875</xdr:rowOff>
    </xdr:to>
    <xdr:pic>
      <xdr:nvPicPr>
        <xdr:cNvPr id="21321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91375"/>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1219200</xdr:rowOff>
    </xdr:to>
    <xdr:pic>
      <xdr:nvPicPr>
        <xdr:cNvPr id="21321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24700"/>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1219200</xdr:rowOff>
    </xdr:to>
    <xdr:pic>
      <xdr:nvPicPr>
        <xdr:cNvPr id="213218"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24700"/>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1219200</xdr:rowOff>
    </xdr:to>
    <xdr:pic>
      <xdr:nvPicPr>
        <xdr:cNvPr id="213219"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24700"/>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1219200</xdr:rowOff>
    </xdr:to>
    <xdr:pic>
      <xdr:nvPicPr>
        <xdr:cNvPr id="21322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24700"/>
        </a:xfrm>
        <a:prstGeom prst="rect">
          <a:avLst/>
        </a:prstGeom>
        <a:noFill/>
        <a:ln w="1">
          <a:noFill/>
          <a:miter lim="800000"/>
          <a:headEnd/>
          <a:tailEnd/>
        </a:ln>
      </xdr:spPr>
    </xdr:pic>
    <xdr:clientData/>
  </xdr:twoCellAnchor>
  <xdr:oneCellAnchor>
    <xdr:from>
      <xdr:col>1</xdr:col>
      <xdr:colOff>445770</xdr:colOff>
      <xdr:row>1432</xdr:row>
      <xdr:rowOff>0</xdr:rowOff>
    </xdr:from>
    <xdr:ext cx="18949" cy="189511"/>
    <xdr:sp macro="" textlink="">
      <xdr:nvSpPr>
        <xdr:cNvPr id="321"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22"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23"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24"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25"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26"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27"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28"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29"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0"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1"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2"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3"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4"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5"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6"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7"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8"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39"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0"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1"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2"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3"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4"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5"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6"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7"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8"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49"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0"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1"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2"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3"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4"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5"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6"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7"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8"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59"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60"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61"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62"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63"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64"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65"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66"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67"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68"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1432</xdr:row>
      <xdr:rowOff>0</xdr:rowOff>
    </xdr:from>
    <xdr:to>
      <xdr:col>2</xdr:col>
      <xdr:colOff>0</xdr:colOff>
      <xdr:row>1450</xdr:row>
      <xdr:rowOff>1285875</xdr:rowOff>
    </xdr:to>
    <xdr:pic>
      <xdr:nvPicPr>
        <xdr:cNvPr id="213269"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91375"/>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1285875</xdr:rowOff>
    </xdr:to>
    <xdr:pic>
      <xdr:nvPicPr>
        <xdr:cNvPr id="21327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91375"/>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1285875</xdr:rowOff>
    </xdr:to>
    <xdr:pic>
      <xdr:nvPicPr>
        <xdr:cNvPr id="21327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91375"/>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1285875</xdr:rowOff>
    </xdr:to>
    <xdr:pic>
      <xdr:nvPicPr>
        <xdr:cNvPr id="21327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91375"/>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1219200</xdr:rowOff>
    </xdr:to>
    <xdr:pic>
      <xdr:nvPicPr>
        <xdr:cNvPr id="21327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24700"/>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1219200</xdr:rowOff>
    </xdr:to>
    <xdr:pic>
      <xdr:nvPicPr>
        <xdr:cNvPr id="21327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24700"/>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1219200</xdr:rowOff>
    </xdr:to>
    <xdr:pic>
      <xdr:nvPicPr>
        <xdr:cNvPr id="21327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24700"/>
        </a:xfrm>
        <a:prstGeom prst="rect">
          <a:avLst/>
        </a:prstGeom>
        <a:noFill/>
        <a:ln w="1">
          <a:noFill/>
          <a:miter lim="800000"/>
          <a:headEnd/>
          <a:tailEnd/>
        </a:ln>
      </xdr:spPr>
    </xdr:pic>
    <xdr:clientData/>
  </xdr:twoCellAnchor>
  <xdr:twoCellAnchor editAs="oneCell">
    <xdr:from>
      <xdr:col>2</xdr:col>
      <xdr:colOff>0</xdr:colOff>
      <xdr:row>1432</xdr:row>
      <xdr:rowOff>0</xdr:rowOff>
    </xdr:from>
    <xdr:to>
      <xdr:col>2</xdr:col>
      <xdr:colOff>0</xdr:colOff>
      <xdr:row>1450</xdr:row>
      <xdr:rowOff>1219200</xdr:rowOff>
    </xdr:to>
    <xdr:pic>
      <xdr:nvPicPr>
        <xdr:cNvPr id="21327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8812700"/>
          <a:ext cx="0" cy="7124700"/>
        </a:xfrm>
        <a:prstGeom prst="rect">
          <a:avLst/>
        </a:prstGeom>
        <a:noFill/>
        <a:ln w="1">
          <a:noFill/>
          <a:miter lim="800000"/>
          <a:headEnd/>
          <a:tailEnd/>
        </a:ln>
      </xdr:spPr>
    </xdr:pic>
    <xdr:clientData/>
  </xdr:twoCellAnchor>
  <xdr:oneCellAnchor>
    <xdr:from>
      <xdr:col>1</xdr:col>
      <xdr:colOff>445770</xdr:colOff>
      <xdr:row>1432</xdr:row>
      <xdr:rowOff>0</xdr:rowOff>
    </xdr:from>
    <xdr:ext cx="18949" cy="189511"/>
    <xdr:sp macro="" textlink="">
      <xdr:nvSpPr>
        <xdr:cNvPr id="377"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78"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79"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0"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1"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2"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3"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4"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5"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6"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7"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8"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89"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0"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1"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2"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3"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4"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5"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6"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7"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8"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399"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0"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1"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2"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3"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4"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5"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6"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7"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8"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09"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0"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1"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2"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3"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4"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5"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6"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7" name="Text Box 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8" name="Text Box 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19" name="Text Box 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20" name="Text Box 7"/>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21" name="Text Box 9"/>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22" name="Text Box 11"/>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23" name="Text Box 13"/>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1432</xdr:row>
      <xdr:rowOff>0</xdr:rowOff>
    </xdr:from>
    <xdr:ext cx="18949" cy="189511"/>
    <xdr:sp macro="" textlink="">
      <xdr:nvSpPr>
        <xdr:cNvPr id="424" name="Text Box 15"/>
        <xdr:cNvSpPr txBox="1">
          <a:spLocks noChangeArrowheads="1"/>
        </xdr:cNvSpPr>
      </xdr:nvSpPr>
      <xdr:spPr bwMode="auto">
        <a:xfrm>
          <a:off x="609056" y="558845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1595</xdr:row>
      <xdr:rowOff>0</xdr:rowOff>
    </xdr:from>
    <xdr:to>
      <xdr:col>2</xdr:col>
      <xdr:colOff>0</xdr:colOff>
      <xdr:row>1634</xdr:row>
      <xdr:rowOff>685800</xdr:rowOff>
    </xdr:to>
    <xdr:pic>
      <xdr:nvPicPr>
        <xdr:cNvPr id="21332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635146050"/>
          <a:ext cx="0" cy="15230475"/>
        </a:xfrm>
        <a:prstGeom prst="rect">
          <a:avLst/>
        </a:prstGeom>
        <a:noFill/>
        <a:ln w="1">
          <a:noFill/>
          <a:miter lim="800000"/>
          <a:headEnd/>
          <a:tailEnd/>
        </a:ln>
      </xdr:spPr>
    </xdr:pic>
    <xdr:clientData/>
  </xdr:twoCellAnchor>
  <xdr:twoCellAnchor editAs="oneCell">
    <xdr:from>
      <xdr:col>2</xdr:col>
      <xdr:colOff>0</xdr:colOff>
      <xdr:row>1595</xdr:row>
      <xdr:rowOff>0</xdr:rowOff>
    </xdr:from>
    <xdr:to>
      <xdr:col>2</xdr:col>
      <xdr:colOff>0</xdr:colOff>
      <xdr:row>1634</xdr:row>
      <xdr:rowOff>685800</xdr:rowOff>
    </xdr:to>
    <xdr:pic>
      <xdr:nvPicPr>
        <xdr:cNvPr id="21332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635146050"/>
          <a:ext cx="0" cy="15230475"/>
        </a:xfrm>
        <a:prstGeom prst="rect">
          <a:avLst/>
        </a:prstGeom>
        <a:noFill/>
        <a:ln w="1">
          <a:noFill/>
          <a:miter lim="800000"/>
          <a:headEnd/>
          <a:tailEnd/>
        </a:ln>
      </xdr:spPr>
    </xdr:pic>
    <xdr:clientData/>
  </xdr:twoCellAnchor>
  <xdr:twoCellAnchor editAs="oneCell">
    <xdr:from>
      <xdr:col>2</xdr:col>
      <xdr:colOff>0</xdr:colOff>
      <xdr:row>1595</xdr:row>
      <xdr:rowOff>0</xdr:rowOff>
    </xdr:from>
    <xdr:to>
      <xdr:col>2</xdr:col>
      <xdr:colOff>0</xdr:colOff>
      <xdr:row>1634</xdr:row>
      <xdr:rowOff>685800</xdr:rowOff>
    </xdr:to>
    <xdr:pic>
      <xdr:nvPicPr>
        <xdr:cNvPr id="21332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635146050"/>
          <a:ext cx="0" cy="15230475"/>
        </a:xfrm>
        <a:prstGeom prst="rect">
          <a:avLst/>
        </a:prstGeom>
        <a:noFill/>
        <a:ln w="1">
          <a:noFill/>
          <a:miter lim="800000"/>
          <a:headEnd/>
          <a:tailEnd/>
        </a:ln>
      </xdr:spPr>
    </xdr:pic>
    <xdr:clientData/>
  </xdr:twoCellAnchor>
  <xdr:twoCellAnchor editAs="oneCell">
    <xdr:from>
      <xdr:col>2</xdr:col>
      <xdr:colOff>0</xdr:colOff>
      <xdr:row>1595</xdr:row>
      <xdr:rowOff>0</xdr:rowOff>
    </xdr:from>
    <xdr:to>
      <xdr:col>2</xdr:col>
      <xdr:colOff>0</xdr:colOff>
      <xdr:row>1634</xdr:row>
      <xdr:rowOff>685800</xdr:rowOff>
    </xdr:to>
    <xdr:pic>
      <xdr:nvPicPr>
        <xdr:cNvPr id="213328"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635146050"/>
          <a:ext cx="0" cy="15230475"/>
        </a:xfrm>
        <a:prstGeom prst="rect">
          <a:avLst/>
        </a:prstGeom>
        <a:noFill/>
        <a:ln w="1">
          <a:noFill/>
          <a:miter lim="800000"/>
          <a:headEnd/>
          <a:tailEnd/>
        </a:ln>
      </xdr:spPr>
    </xdr:pic>
    <xdr:clientData/>
  </xdr:twoCellAnchor>
  <xdr:twoCellAnchor editAs="oneCell">
    <xdr:from>
      <xdr:col>2</xdr:col>
      <xdr:colOff>0</xdr:colOff>
      <xdr:row>1595</xdr:row>
      <xdr:rowOff>0</xdr:rowOff>
    </xdr:from>
    <xdr:to>
      <xdr:col>2</xdr:col>
      <xdr:colOff>0</xdr:colOff>
      <xdr:row>1634</xdr:row>
      <xdr:rowOff>657225</xdr:rowOff>
    </xdr:to>
    <xdr:pic>
      <xdr:nvPicPr>
        <xdr:cNvPr id="213329"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635146050"/>
          <a:ext cx="0" cy="15201900"/>
        </a:xfrm>
        <a:prstGeom prst="rect">
          <a:avLst/>
        </a:prstGeom>
        <a:noFill/>
        <a:ln w="1">
          <a:noFill/>
          <a:miter lim="800000"/>
          <a:headEnd/>
          <a:tailEnd/>
        </a:ln>
      </xdr:spPr>
    </xdr:pic>
    <xdr:clientData/>
  </xdr:twoCellAnchor>
  <xdr:twoCellAnchor editAs="oneCell">
    <xdr:from>
      <xdr:col>2</xdr:col>
      <xdr:colOff>0</xdr:colOff>
      <xdr:row>1595</xdr:row>
      <xdr:rowOff>0</xdr:rowOff>
    </xdr:from>
    <xdr:to>
      <xdr:col>2</xdr:col>
      <xdr:colOff>0</xdr:colOff>
      <xdr:row>1634</xdr:row>
      <xdr:rowOff>657225</xdr:rowOff>
    </xdr:to>
    <xdr:pic>
      <xdr:nvPicPr>
        <xdr:cNvPr id="21333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635146050"/>
          <a:ext cx="0" cy="15201900"/>
        </a:xfrm>
        <a:prstGeom prst="rect">
          <a:avLst/>
        </a:prstGeom>
        <a:noFill/>
        <a:ln w="1">
          <a:noFill/>
          <a:miter lim="800000"/>
          <a:headEnd/>
          <a:tailEnd/>
        </a:ln>
      </xdr:spPr>
    </xdr:pic>
    <xdr:clientData/>
  </xdr:twoCellAnchor>
  <xdr:twoCellAnchor editAs="oneCell">
    <xdr:from>
      <xdr:col>2</xdr:col>
      <xdr:colOff>0</xdr:colOff>
      <xdr:row>1595</xdr:row>
      <xdr:rowOff>0</xdr:rowOff>
    </xdr:from>
    <xdr:to>
      <xdr:col>2</xdr:col>
      <xdr:colOff>0</xdr:colOff>
      <xdr:row>1634</xdr:row>
      <xdr:rowOff>657225</xdr:rowOff>
    </xdr:to>
    <xdr:pic>
      <xdr:nvPicPr>
        <xdr:cNvPr id="21333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635146050"/>
          <a:ext cx="0" cy="15201900"/>
        </a:xfrm>
        <a:prstGeom prst="rect">
          <a:avLst/>
        </a:prstGeom>
        <a:noFill/>
        <a:ln w="1">
          <a:noFill/>
          <a:miter lim="800000"/>
          <a:headEnd/>
          <a:tailEnd/>
        </a:ln>
      </xdr:spPr>
    </xdr:pic>
    <xdr:clientData/>
  </xdr:twoCellAnchor>
  <xdr:twoCellAnchor editAs="oneCell">
    <xdr:from>
      <xdr:col>2</xdr:col>
      <xdr:colOff>0</xdr:colOff>
      <xdr:row>1595</xdr:row>
      <xdr:rowOff>0</xdr:rowOff>
    </xdr:from>
    <xdr:to>
      <xdr:col>2</xdr:col>
      <xdr:colOff>0</xdr:colOff>
      <xdr:row>1634</xdr:row>
      <xdr:rowOff>657225</xdr:rowOff>
    </xdr:to>
    <xdr:pic>
      <xdr:nvPicPr>
        <xdr:cNvPr id="21333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635146050"/>
          <a:ext cx="0" cy="15201900"/>
        </a:xfrm>
        <a:prstGeom prst="rect">
          <a:avLst/>
        </a:prstGeom>
        <a:noFill/>
        <a:ln w="1">
          <a:noFill/>
          <a:miter lim="800000"/>
          <a:headEnd/>
          <a:tailEnd/>
        </a:ln>
      </xdr:spPr>
    </xdr:pic>
    <xdr:clientData/>
  </xdr:twoCellAnchor>
  <xdr:oneCellAnchor>
    <xdr:from>
      <xdr:col>1</xdr:col>
      <xdr:colOff>445770</xdr:colOff>
      <xdr:row>1444</xdr:row>
      <xdr:rowOff>0</xdr:rowOff>
    </xdr:from>
    <xdr:ext cx="18949" cy="189511"/>
    <xdr:sp macro="" textlink="">
      <xdr:nvSpPr>
        <xdr:cNvPr id="601" name="Text Box 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02" name="Text Box 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03" name="Text Box 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04" name="Text Box 7"/>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05" name="Text Box 9"/>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06" name="Text Box 1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07" name="Text Box 1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08" name="Text Box 1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09" name="Text Box 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0" name="Text Box 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1" name="Text Box 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2" name="Text Box 7"/>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3" name="Text Box 9"/>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4" name="Text Box 1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5" name="Text Box 1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6" name="Text Box 1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7" name="Text Box 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8" name="Text Box 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19" name="Text Box 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0" name="Text Box 7"/>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1" name="Text Box 9"/>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2" name="Text Box 1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3" name="Text Box 1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4" name="Text Box 1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5" name="Text Box 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6" name="Text Box 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7" name="Text Box 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8" name="Text Box 7"/>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29" name="Text Box 9"/>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0" name="Text Box 1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1" name="Text Box 1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2" name="Text Box 1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3" name="Text Box 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4" name="Text Box 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5" name="Text Box 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6" name="Text Box 7"/>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7" name="Text Box 9"/>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8" name="Text Box 1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39" name="Text Box 1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40" name="Text Box 1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41" name="Text Box 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42" name="Text Box 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43" name="Text Box 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44" name="Text Box 7"/>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45" name="Text Box 9"/>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46" name="Text Box 11"/>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47" name="Text Box 13"/>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1444</xdr:row>
      <xdr:rowOff>0</xdr:rowOff>
    </xdr:from>
    <xdr:ext cx="18949" cy="189511"/>
    <xdr:sp macro="" textlink="">
      <xdr:nvSpPr>
        <xdr:cNvPr id="648" name="Text Box 15"/>
        <xdr:cNvSpPr txBox="1">
          <a:spLocks noChangeArrowheads="1"/>
        </xdr:cNvSpPr>
      </xdr:nvSpPr>
      <xdr:spPr bwMode="auto">
        <a:xfrm>
          <a:off x="609056" y="562274357"/>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1405</xdr:row>
      <xdr:rowOff>0</xdr:rowOff>
    </xdr:from>
    <xdr:to>
      <xdr:col>2</xdr:col>
      <xdr:colOff>0</xdr:colOff>
      <xdr:row>1406</xdr:row>
      <xdr:rowOff>47625</xdr:rowOff>
    </xdr:to>
    <xdr:pic>
      <xdr:nvPicPr>
        <xdr:cNvPr id="21338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0754550"/>
          <a:ext cx="0" cy="238125"/>
        </a:xfrm>
        <a:prstGeom prst="rect">
          <a:avLst/>
        </a:prstGeom>
        <a:noFill/>
        <a:ln w="1">
          <a:noFill/>
          <a:miter lim="800000"/>
          <a:headEnd/>
          <a:tailEnd/>
        </a:ln>
      </xdr:spPr>
    </xdr:pic>
    <xdr:clientData/>
  </xdr:twoCellAnchor>
  <xdr:twoCellAnchor editAs="oneCell">
    <xdr:from>
      <xdr:col>2</xdr:col>
      <xdr:colOff>0</xdr:colOff>
      <xdr:row>1405</xdr:row>
      <xdr:rowOff>0</xdr:rowOff>
    </xdr:from>
    <xdr:to>
      <xdr:col>2</xdr:col>
      <xdr:colOff>0</xdr:colOff>
      <xdr:row>1406</xdr:row>
      <xdr:rowOff>47625</xdr:rowOff>
    </xdr:to>
    <xdr:pic>
      <xdr:nvPicPr>
        <xdr:cNvPr id="21338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0754550"/>
          <a:ext cx="0" cy="238125"/>
        </a:xfrm>
        <a:prstGeom prst="rect">
          <a:avLst/>
        </a:prstGeom>
        <a:noFill/>
        <a:ln w="1">
          <a:noFill/>
          <a:miter lim="800000"/>
          <a:headEnd/>
          <a:tailEnd/>
        </a:ln>
      </xdr:spPr>
    </xdr:pic>
    <xdr:clientData/>
  </xdr:twoCellAnchor>
  <xdr:twoCellAnchor editAs="oneCell">
    <xdr:from>
      <xdr:col>2</xdr:col>
      <xdr:colOff>0</xdr:colOff>
      <xdr:row>1405</xdr:row>
      <xdr:rowOff>0</xdr:rowOff>
    </xdr:from>
    <xdr:to>
      <xdr:col>2</xdr:col>
      <xdr:colOff>0</xdr:colOff>
      <xdr:row>1406</xdr:row>
      <xdr:rowOff>47625</xdr:rowOff>
    </xdr:to>
    <xdr:pic>
      <xdr:nvPicPr>
        <xdr:cNvPr id="21338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0754550"/>
          <a:ext cx="0" cy="238125"/>
        </a:xfrm>
        <a:prstGeom prst="rect">
          <a:avLst/>
        </a:prstGeom>
        <a:noFill/>
        <a:ln w="1">
          <a:noFill/>
          <a:miter lim="800000"/>
          <a:headEnd/>
          <a:tailEnd/>
        </a:ln>
      </xdr:spPr>
    </xdr:pic>
    <xdr:clientData/>
  </xdr:twoCellAnchor>
  <xdr:twoCellAnchor editAs="oneCell">
    <xdr:from>
      <xdr:col>2</xdr:col>
      <xdr:colOff>0</xdr:colOff>
      <xdr:row>1405</xdr:row>
      <xdr:rowOff>0</xdr:rowOff>
    </xdr:from>
    <xdr:to>
      <xdr:col>2</xdr:col>
      <xdr:colOff>0</xdr:colOff>
      <xdr:row>1406</xdr:row>
      <xdr:rowOff>47625</xdr:rowOff>
    </xdr:to>
    <xdr:pic>
      <xdr:nvPicPr>
        <xdr:cNvPr id="21338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0754550"/>
          <a:ext cx="0" cy="238125"/>
        </a:xfrm>
        <a:prstGeom prst="rect">
          <a:avLst/>
        </a:prstGeom>
        <a:noFill/>
        <a:ln w="1">
          <a:noFill/>
          <a:miter lim="800000"/>
          <a:headEnd/>
          <a:tailEnd/>
        </a:ln>
      </xdr:spPr>
    </xdr:pic>
    <xdr:clientData/>
  </xdr:twoCellAnchor>
  <xdr:twoCellAnchor editAs="oneCell">
    <xdr:from>
      <xdr:col>2</xdr:col>
      <xdr:colOff>0</xdr:colOff>
      <xdr:row>1405</xdr:row>
      <xdr:rowOff>0</xdr:rowOff>
    </xdr:from>
    <xdr:to>
      <xdr:col>2</xdr:col>
      <xdr:colOff>0</xdr:colOff>
      <xdr:row>1406</xdr:row>
      <xdr:rowOff>0</xdr:rowOff>
    </xdr:to>
    <xdr:pic>
      <xdr:nvPicPr>
        <xdr:cNvPr id="21338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0754550"/>
          <a:ext cx="0" cy="190500"/>
        </a:xfrm>
        <a:prstGeom prst="rect">
          <a:avLst/>
        </a:prstGeom>
        <a:noFill/>
        <a:ln w="1">
          <a:noFill/>
          <a:miter lim="800000"/>
          <a:headEnd/>
          <a:tailEnd/>
        </a:ln>
      </xdr:spPr>
    </xdr:pic>
    <xdr:clientData/>
  </xdr:twoCellAnchor>
  <xdr:twoCellAnchor editAs="oneCell">
    <xdr:from>
      <xdr:col>2</xdr:col>
      <xdr:colOff>0</xdr:colOff>
      <xdr:row>1405</xdr:row>
      <xdr:rowOff>0</xdr:rowOff>
    </xdr:from>
    <xdr:to>
      <xdr:col>2</xdr:col>
      <xdr:colOff>0</xdr:colOff>
      <xdr:row>1406</xdr:row>
      <xdr:rowOff>0</xdr:rowOff>
    </xdr:to>
    <xdr:pic>
      <xdr:nvPicPr>
        <xdr:cNvPr id="21338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0754550"/>
          <a:ext cx="0" cy="190500"/>
        </a:xfrm>
        <a:prstGeom prst="rect">
          <a:avLst/>
        </a:prstGeom>
        <a:noFill/>
        <a:ln w="1">
          <a:noFill/>
          <a:miter lim="800000"/>
          <a:headEnd/>
          <a:tailEnd/>
        </a:ln>
      </xdr:spPr>
    </xdr:pic>
    <xdr:clientData/>
  </xdr:twoCellAnchor>
  <xdr:twoCellAnchor editAs="oneCell">
    <xdr:from>
      <xdr:col>2</xdr:col>
      <xdr:colOff>0</xdr:colOff>
      <xdr:row>1405</xdr:row>
      <xdr:rowOff>0</xdr:rowOff>
    </xdr:from>
    <xdr:to>
      <xdr:col>2</xdr:col>
      <xdr:colOff>0</xdr:colOff>
      <xdr:row>1406</xdr:row>
      <xdr:rowOff>0</xdr:rowOff>
    </xdr:to>
    <xdr:pic>
      <xdr:nvPicPr>
        <xdr:cNvPr id="21338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0754550"/>
          <a:ext cx="0" cy="190500"/>
        </a:xfrm>
        <a:prstGeom prst="rect">
          <a:avLst/>
        </a:prstGeom>
        <a:noFill/>
        <a:ln w="1">
          <a:noFill/>
          <a:miter lim="800000"/>
          <a:headEnd/>
          <a:tailEnd/>
        </a:ln>
      </xdr:spPr>
    </xdr:pic>
    <xdr:clientData/>
  </xdr:twoCellAnchor>
  <xdr:twoCellAnchor editAs="oneCell">
    <xdr:from>
      <xdr:col>2</xdr:col>
      <xdr:colOff>0</xdr:colOff>
      <xdr:row>1405</xdr:row>
      <xdr:rowOff>0</xdr:rowOff>
    </xdr:from>
    <xdr:to>
      <xdr:col>2</xdr:col>
      <xdr:colOff>0</xdr:colOff>
      <xdr:row>1406</xdr:row>
      <xdr:rowOff>0</xdr:rowOff>
    </xdr:to>
    <xdr:pic>
      <xdr:nvPicPr>
        <xdr:cNvPr id="213388"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50754550"/>
          <a:ext cx="0" cy="190500"/>
        </a:xfrm>
        <a:prstGeom prst="rect">
          <a:avLst/>
        </a:prstGeom>
        <a:noFill/>
        <a:ln w="1">
          <a:noFill/>
          <a:miter lim="800000"/>
          <a:headEnd/>
          <a:tailEnd/>
        </a:ln>
      </xdr:spPr>
    </xdr:pic>
    <xdr:clientData/>
  </xdr:twoCellAnchor>
  <xdr:oneCellAnchor>
    <xdr:from>
      <xdr:col>1</xdr:col>
      <xdr:colOff>445770</xdr:colOff>
      <xdr:row>1405</xdr:row>
      <xdr:rowOff>0</xdr:rowOff>
    </xdr:from>
    <xdr:ext cx="18949" cy="189511"/>
    <xdr:sp macro="" textlink="">
      <xdr:nvSpPr>
        <xdr:cNvPr id="441" name="Text Box 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42" name="Text Box 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43" name="Text Box 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44" name="Text Box 7"/>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45" name="Text Box 9"/>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46" name="Text Box 1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47" name="Text Box 1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48" name="Text Box 1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49" name="Text Box 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0" name="Text Box 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1" name="Text Box 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2" name="Text Box 7"/>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3" name="Text Box 9"/>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4" name="Text Box 1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5" name="Text Box 1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6" name="Text Box 1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7" name="Text Box 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8" name="Text Box 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59" name="Text Box 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0" name="Text Box 7"/>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1" name="Text Box 9"/>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2" name="Text Box 1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3" name="Text Box 1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4" name="Text Box 1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5" name="Text Box 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6" name="Text Box 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7" name="Text Box 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8" name="Text Box 7"/>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69" name="Text Box 9"/>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0" name="Text Box 1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1" name="Text Box 1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2" name="Text Box 1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3" name="Text Box 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4" name="Text Box 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5" name="Text Box 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6" name="Text Box 7"/>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7" name="Text Box 9"/>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8" name="Text Box 1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79" name="Text Box 1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80" name="Text Box 1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81" name="Text Box 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82" name="Text Box 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83" name="Text Box 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84" name="Text Box 7"/>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85" name="Text Box 9"/>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86" name="Text Box 11"/>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87" name="Text Box 13"/>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1405</xdr:row>
      <xdr:rowOff>0</xdr:rowOff>
    </xdr:from>
    <xdr:ext cx="18949" cy="189511"/>
    <xdr:sp macro="" textlink="">
      <xdr:nvSpPr>
        <xdr:cNvPr id="488" name="Text Box 15"/>
        <xdr:cNvSpPr txBox="1">
          <a:spLocks noChangeArrowheads="1"/>
        </xdr:cNvSpPr>
      </xdr:nvSpPr>
      <xdr:spPr bwMode="auto">
        <a:xfrm>
          <a:off x="609056" y="550789929"/>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5</xdr:col>
      <xdr:colOff>0</xdr:colOff>
      <xdr:row>1405</xdr:row>
      <xdr:rowOff>0</xdr:rowOff>
    </xdr:from>
    <xdr:to>
      <xdr:col>5</xdr:col>
      <xdr:colOff>0</xdr:colOff>
      <xdr:row>1406</xdr:row>
      <xdr:rowOff>161925</xdr:rowOff>
    </xdr:to>
    <xdr:pic>
      <xdr:nvPicPr>
        <xdr:cNvPr id="213437" name="Picture 2"/>
        <xdr:cNvPicPr>
          <a:picLocks noChangeAspect="1" noChangeArrowheads="1"/>
        </xdr:cNvPicPr>
      </xdr:nvPicPr>
      <xdr:blipFill>
        <a:blip xmlns:r="http://schemas.openxmlformats.org/officeDocument/2006/relationships" r:embed="rId2"/>
        <a:srcRect/>
        <a:stretch>
          <a:fillRect/>
        </a:stretch>
      </xdr:blipFill>
      <xdr:spPr bwMode="auto">
        <a:xfrm>
          <a:off x="7277100" y="550754550"/>
          <a:ext cx="0" cy="352425"/>
        </a:xfrm>
        <a:prstGeom prst="rect">
          <a:avLst/>
        </a:prstGeom>
        <a:noFill/>
        <a:ln w="9525">
          <a:noFill/>
          <a:miter lim="800000"/>
          <a:headEnd/>
          <a:tailEnd/>
        </a:ln>
      </xdr:spPr>
    </xdr:pic>
    <xdr:clientData/>
  </xdr:twoCellAnchor>
  <xdr:oneCellAnchor>
    <xdr:from>
      <xdr:col>1</xdr:col>
      <xdr:colOff>445770</xdr:colOff>
      <xdr:row>1598</xdr:row>
      <xdr:rowOff>0</xdr:rowOff>
    </xdr:from>
    <xdr:ext cx="18949" cy="189511"/>
    <xdr:sp macro="" textlink="">
      <xdr:nvSpPr>
        <xdr:cNvPr id="490"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491"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492"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493"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494"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495"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496"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497"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498"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499"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0"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1"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2"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3"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4"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5"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6"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7"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8"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09"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0"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1"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2"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3"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4"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5"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6"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7"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8"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19"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0"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1"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2"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3"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4"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5"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6"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7"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8"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29"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30"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31"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32"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33"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34"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35"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36"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37"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38" name="Text Box 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39" name="Text Box 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0" name="Text Box 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1" name="Text Box 7"/>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2" name="Text Box 9"/>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3" name="Text Box 1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4" name="Text Box 1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5" name="Text Box 1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6" name="Text Box 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7" name="Text Box 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8" name="Text Box 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49" name="Text Box 7"/>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0" name="Text Box 9"/>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1" name="Text Box 1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2" name="Text Box 1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3" name="Text Box 1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4" name="Text Box 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5" name="Text Box 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6" name="Text Box 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7" name="Text Box 7"/>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8" name="Text Box 9"/>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59" name="Text Box 1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0" name="Text Box 1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1" name="Text Box 1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2" name="Text Box 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3" name="Text Box 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4" name="Text Box 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5" name="Text Box 7"/>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6" name="Text Box 9"/>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7" name="Text Box 1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8" name="Text Box 1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69" name="Text Box 1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0" name="Text Box 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1" name="Text Box 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2" name="Text Box 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3" name="Text Box 7"/>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4" name="Text Box 9"/>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5" name="Text Box 1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6" name="Text Box 1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7" name="Text Box 1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8" name="Text Box 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79" name="Text Box 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80" name="Text Box 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81" name="Text Box 7"/>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82" name="Text Box 9"/>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83" name="Text Box 11"/>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84" name="Text Box 13"/>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1598</xdr:row>
      <xdr:rowOff>0</xdr:rowOff>
    </xdr:from>
    <xdr:ext cx="18949" cy="189511"/>
    <xdr:sp macro="" textlink="">
      <xdr:nvSpPr>
        <xdr:cNvPr id="585" name="Text Box 15"/>
        <xdr:cNvSpPr txBox="1">
          <a:spLocks noChangeArrowheads="1"/>
        </xdr:cNvSpPr>
      </xdr:nvSpPr>
      <xdr:spPr bwMode="auto">
        <a:xfrm>
          <a:off x="12760234"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86"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87"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88"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89"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0"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1"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2"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3"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4"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5"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6"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7"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8"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599"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00"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49"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0"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1"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2"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3"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4"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5"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6"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7"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8"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59"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0"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1"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2"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3"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4"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5"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6"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7"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8"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69"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0"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1"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2"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3"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4"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5"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6"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7"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8"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79"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0"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1"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2"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3"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4"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5"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6"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7"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8"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89"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0"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1"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2"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3"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4"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5"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6"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7"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8"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699"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0"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1"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2"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3"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4"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5"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6"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7"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8"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09"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0"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1"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2"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3"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4"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5"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6"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7"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8"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19"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0"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1"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2" name="Text Box 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3" name="Text Box 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4" name="Text Box 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5" name="Text Box 7"/>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6" name="Text Box 9"/>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7" name="Text Box 11"/>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8" name="Text Box 13"/>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1598</xdr:row>
      <xdr:rowOff>0</xdr:rowOff>
    </xdr:from>
    <xdr:ext cx="18949" cy="189511"/>
    <xdr:sp macro="" textlink="">
      <xdr:nvSpPr>
        <xdr:cNvPr id="729" name="Text Box 15"/>
        <xdr:cNvSpPr txBox="1">
          <a:spLocks noChangeArrowheads="1"/>
        </xdr:cNvSpPr>
      </xdr:nvSpPr>
      <xdr:spPr bwMode="auto">
        <a:xfrm>
          <a:off x="609056" y="635739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479</xdr:row>
      <xdr:rowOff>0</xdr:rowOff>
    </xdr:from>
    <xdr:to>
      <xdr:col>2</xdr:col>
      <xdr:colOff>0</xdr:colOff>
      <xdr:row>1363</xdr:row>
      <xdr:rowOff>161925</xdr:rowOff>
    </xdr:to>
    <xdr:pic>
      <xdr:nvPicPr>
        <xdr:cNvPr id="21363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90976250"/>
          <a:ext cx="0" cy="344128725"/>
        </a:xfrm>
        <a:prstGeom prst="rect">
          <a:avLst/>
        </a:prstGeom>
        <a:noFill/>
        <a:ln w="1">
          <a:noFill/>
          <a:miter lim="800000"/>
          <a:headEnd/>
          <a:tailEnd/>
        </a:ln>
      </xdr:spPr>
    </xdr:pic>
    <xdr:clientData/>
  </xdr:twoCellAnchor>
  <xdr:twoCellAnchor editAs="oneCell">
    <xdr:from>
      <xdr:col>2</xdr:col>
      <xdr:colOff>0</xdr:colOff>
      <xdr:row>479</xdr:row>
      <xdr:rowOff>0</xdr:rowOff>
    </xdr:from>
    <xdr:to>
      <xdr:col>2</xdr:col>
      <xdr:colOff>0</xdr:colOff>
      <xdr:row>1363</xdr:row>
      <xdr:rowOff>161925</xdr:rowOff>
    </xdr:to>
    <xdr:pic>
      <xdr:nvPicPr>
        <xdr:cNvPr id="21363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90976250"/>
          <a:ext cx="0" cy="344128725"/>
        </a:xfrm>
        <a:prstGeom prst="rect">
          <a:avLst/>
        </a:prstGeom>
        <a:noFill/>
        <a:ln w="1">
          <a:noFill/>
          <a:miter lim="800000"/>
          <a:headEnd/>
          <a:tailEnd/>
        </a:ln>
      </xdr:spPr>
    </xdr:pic>
    <xdr:clientData/>
  </xdr:twoCellAnchor>
  <xdr:twoCellAnchor editAs="oneCell">
    <xdr:from>
      <xdr:col>2</xdr:col>
      <xdr:colOff>0</xdr:colOff>
      <xdr:row>479</xdr:row>
      <xdr:rowOff>0</xdr:rowOff>
    </xdr:from>
    <xdr:to>
      <xdr:col>2</xdr:col>
      <xdr:colOff>0</xdr:colOff>
      <xdr:row>1363</xdr:row>
      <xdr:rowOff>161925</xdr:rowOff>
    </xdr:to>
    <xdr:pic>
      <xdr:nvPicPr>
        <xdr:cNvPr id="21363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90976250"/>
          <a:ext cx="0" cy="344128725"/>
        </a:xfrm>
        <a:prstGeom prst="rect">
          <a:avLst/>
        </a:prstGeom>
        <a:noFill/>
        <a:ln w="1">
          <a:noFill/>
          <a:miter lim="800000"/>
          <a:headEnd/>
          <a:tailEnd/>
        </a:ln>
      </xdr:spPr>
    </xdr:pic>
    <xdr:clientData/>
  </xdr:twoCellAnchor>
  <xdr:twoCellAnchor editAs="oneCell">
    <xdr:from>
      <xdr:col>2</xdr:col>
      <xdr:colOff>0</xdr:colOff>
      <xdr:row>479</xdr:row>
      <xdr:rowOff>0</xdr:rowOff>
    </xdr:from>
    <xdr:to>
      <xdr:col>2</xdr:col>
      <xdr:colOff>0</xdr:colOff>
      <xdr:row>1363</xdr:row>
      <xdr:rowOff>161925</xdr:rowOff>
    </xdr:to>
    <xdr:pic>
      <xdr:nvPicPr>
        <xdr:cNvPr id="21363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90976250"/>
          <a:ext cx="0" cy="344128725"/>
        </a:xfrm>
        <a:prstGeom prst="rect">
          <a:avLst/>
        </a:prstGeom>
        <a:noFill/>
        <a:ln w="1">
          <a:noFill/>
          <a:miter lim="800000"/>
          <a:headEnd/>
          <a:tailEnd/>
        </a:ln>
      </xdr:spPr>
    </xdr:pic>
    <xdr:clientData/>
  </xdr:twoCellAnchor>
  <xdr:twoCellAnchor editAs="oneCell">
    <xdr:from>
      <xdr:col>2</xdr:col>
      <xdr:colOff>0</xdr:colOff>
      <xdr:row>479</xdr:row>
      <xdr:rowOff>0</xdr:rowOff>
    </xdr:from>
    <xdr:to>
      <xdr:col>2</xdr:col>
      <xdr:colOff>0</xdr:colOff>
      <xdr:row>1363</xdr:row>
      <xdr:rowOff>95250</xdr:rowOff>
    </xdr:to>
    <xdr:pic>
      <xdr:nvPicPr>
        <xdr:cNvPr id="21363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90976250"/>
          <a:ext cx="0" cy="344062050"/>
        </a:xfrm>
        <a:prstGeom prst="rect">
          <a:avLst/>
        </a:prstGeom>
        <a:noFill/>
        <a:ln w="1">
          <a:noFill/>
          <a:miter lim="800000"/>
          <a:headEnd/>
          <a:tailEnd/>
        </a:ln>
      </xdr:spPr>
    </xdr:pic>
    <xdr:clientData/>
  </xdr:twoCellAnchor>
  <xdr:twoCellAnchor editAs="oneCell">
    <xdr:from>
      <xdr:col>2</xdr:col>
      <xdr:colOff>0</xdr:colOff>
      <xdr:row>479</xdr:row>
      <xdr:rowOff>0</xdr:rowOff>
    </xdr:from>
    <xdr:to>
      <xdr:col>2</xdr:col>
      <xdr:colOff>0</xdr:colOff>
      <xdr:row>1363</xdr:row>
      <xdr:rowOff>95250</xdr:rowOff>
    </xdr:to>
    <xdr:pic>
      <xdr:nvPicPr>
        <xdr:cNvPr id="21363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90976250"/>
          <a:ext cx="0" cy="344062050"/>
        </a:xfrm>
        <a:prstGeom prst="rect">
          <a:avLst/>
        </a:prstGeom>
        <a:noFill/>
        <a:ln w="1">
          <a:noFill/>
          <a:miter lim="800000"/>
          <a:headEnd/>
          <a:tailEnd/>
        </a:ln>
      </xdr:spPr>
    </xdr:pic>
    <xdr:clientData/>
  </xdr:twoCellAnchor>
  <xdr:twoCellAnchor editAs="oneCell">
    <xdr:from>
      <xdr:col>2</xdr:col>
      <xdr:colOff>0</xdr:colOff>
      <xdr:row>479</xdr:row>
      <xdr:rowOff>0</xdr:rowOff>
    </xdr:from>
    <xdr:to>
      <xdr:col>2</xdr:col>
      <xdr:colOff>0</xdr:colOff>
      <xdr:row>1363</xdr:row>
      <xdr:rowOff>95250</xdr:rowOff>
    </xdr:to>
    <xdr:pic>
      <xdr:nvPicPr>
        <xdr:cNvPr id="21363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90976250"/>
          <a:ext cx="0" cy="344062050"/>
        </a:xfrm>
        <a:prstGeom prst="rect">
          <a:avLst/>
        </a:prstGeom>
        <a:noFill/>
        <a:ln w="1">
          <a:noFill/>
          <a:miter lim="800000"/>
          <a:headEnd/>
          <a:tailEnd/>
        </a:ln>
      </xdr:spPr>
    </xdr:pic>
    <xdr:clientData/>
  </xdr:twoCellAnchor>
  <xdr:twoCellAnchor editAs="oneCell">
    <xdr:from>
      <xdr:col>2</xdr:col>
      <xdr:colOff>0</xdr:colOff>
      <xdr:row>479</xdr:row>
      <xdr:rowOff>0</xdr:rowOff>
    </xdr:from>
    <xdr:to>
      <xdr:col>2</xdr:col>
      <xdr:colOff>0</xdr:colOff>
      <xdr:row>1363</xdr:row>
      <xdr:rowOff>95250</xdr:rowOff>
    </xdr:to>
    <xdr:pic>
      <xdr:nvPicPr>
        <xdr:cNvPr id="21363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90976250"/>
          <a:ext cx="0" cy="344062050"/>
        </a:xfrm>
        <a:prstGeom prst="rect">
          <a:avLst/>
        </a:prstGeom>
        <a:noFill/>
        <a:ln w="1">
          <a:noFill/>
          <a:miter lim="800000"/>
          <a:headEnd/>
          <a:tailEnd/>
        </a:ln>
      </xdr:spPr>
    </xdr:pic>
    <xdr:clientData/>
  </xdr:twoCellAnchor>
  <xdr:oneCellAnchor>
    <xdr:from>
      <xdr:col>1</xdr:col>
      <xdr:colOff>445770</xdr:colOff>
      <xdr:row>3</xdr:row>
      <xdr:rowOff>0</xdr:rowOff>
    </xdr:from>
    <xdr:ext cx="18949" cy="189511"/>
    <xdr:sp macro="" textlink="">
      <xdr:nvSpPr>
        <xdr:cNvPr id="738"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39"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0"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1"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2"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3"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4"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5"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6"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7"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8"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49"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0"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1"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2"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3"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4"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5"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6"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7"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8"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59"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0"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1"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2"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3"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4"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5"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6"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7"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8"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69"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0"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1"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2"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3"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4"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5"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6"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7"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8"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79"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80"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81"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82"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83"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84"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3</xdr:row>
      <xdr:rowOff>0</xdr:rowOff>
    </xdr:from>
    <xdr:to>
      <xdr:col>2</xdr:col>
      <xdr:colOff>0</xdr:colOff>
      <xdr:row>1294</xdr:row>
      <xdr:rowOff>266700</xdr:rowOff>
    </xdr:to>
    <xdr:pic>
      <xdr:nvPicPr>
        <xdr:cNvPr id="21368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428750"/>
          <a:ext cx="0" cy="503396250"/>
        </a:xfrm>
        <a:prstGeom prst="rect">
          <a:avLst/>
        </a:prstGeom>
        <a:noFill/>
        <a:ln w="1">
          <a:noFill/>
          <a:miter lim="800000"/>
          <a:headEnd/>
          <a:tailEnd/>
        </a:ln>
      </xdr:spPr>
    </xdr:pic>
    <xdr:clientData/>
  </xdr:twoCellAnchor>
  <xdr:twoCellAnchor editAs="oneCell">
    <xdr:from>
      <xdr:col>2</xdr:col>
      <xdr:colOff>0</xdr:colOff>
      <xdr:row>3</xdr:row>
      <xdr:rowOff>0</xdr:rowOff>
    </xdr:from>
    <xdr:to>
      <xdr:col>2</xdr:col>
      <xdr:colOff>0</xdr:colOff>
      <xdr:row>1294</xdr:row>
      <xdr:rowOff>266700</xdr:rowOff>
    </xdr:to>
    <xdr:pic>
      <xdr:nvPicPr>
        <xdr:cNvPr id="21368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428750"/>
          <a:ext cx="0" cy="503396250"/>
        </a:xfrm>
        <a:prstGeom prst="rect">
          <a:avLst/>
        </a:prstGeom>
        <a:noFill/>
        <a:ln w="1">
          <a:noFill/>
          <a:miter lim="800000"/>
          <a:headEnd/>
          <a:tailEnd/>
        </a:ln>
      </xdr:spPr>
    </xdr:pic>
    <xdr:clientData/>
  </xdr:twoCellAnchor>
  <xdr:twoCellAnchor editAs="oneCell">
    <xdr:from>
      <xdr:col>2</xdr:col>
      <xdr:colOff>0</xdr:colOff>
      <xdr:row>3</xdr:row>
      <xdr:rowOff>0</xdr:rowOff>
    </xdr:from>
    <xdr:to>
      <xdr:col>2</xdr:col>
      <xdr:colOff>0</xdr:colOff>
      <xdr:row>1294</xdr:row>
      <xdr:rowOff>266700</xdr:rowOff>
    </xdr:to>
    <xdr:pic>
      <xdr:nvPicPr>
        <xdr:cNvPr id="21368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428750"/>
          <a:ext cx="0" cy="503396250"/>
        </a:xfrm>
        <a:prstGeom prst="rect">
          <a:avLst/>
        </a:prstGeom>
        <a:noFill/>
        <a:ln w="1">
          <a:noFill/>
          <a:miter lim="800000"/>
          <a:headEnd/>
          <a:tailEnd/>
        </a:ln>
      </xdr:spPr>
    </xdr:pic>
    <xdr:clientData/>
  </xdr:twoCellAnchor>
  <xdr:twoCellAnchor editAs="oneCell">
    <xdr:from>
      <xdr:col>2</xdr:col>
      <xdr:colOff>0</xdr:colOff>
      <xdr:row>3</xdr:row>
      <xdr:rowOff>0</xdr:rowOff>
    </xdr:from>
    <xdr:to>
      <xdr:col>2</xdr:col>
      <xdr:colOff>0</xdr:colOff>
      <xdr:row>1294</xdr:row>
      <xdr:rowOff>266700</xdr:rowOff>
    </xdr:to>
    <xdr:pic>
      <xdr:nvPicPr>
        <xdr:cNvPr id="213688"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428750"/>
          <a:ext cx="0" cy="503396250"/>
        </a:xfrm>
        <a:prstGeom prst="rect">
          <a:avLst/>
        </a:prstGeom>
        <a:noFill/>
        <a:ln w="1">
          <a:noFill/>
          <a:miter lim="800000"/>
          <a:headEnd/>
          <a:tailEnd/>
        </a:ln>
      </xdr:spPr>
    </xdr:pic>
    <xdr:clientData/>
  </xdr:twoCellAnchor>
  <xdr:twoCellAnchor editAs="oneCell">
    <xdr:from>
      <xdr:col>2</xdr:col>
      <xdr:colOff>0</xdr:colOff>
      <xdr:row>3</xdr:row>
      <xdr:rowOff>0</xdr:rowOff>
    </xdr:from>
    <xdr:to>
      <xdr:col>2</xdr:col>
      <xdr:colOff>0</xdr:colOff>
      <xdr:row>1294</xdr:row>
      <xdr:rowOff>219075</xdr:rowOff>
    </xdr:to>
    <xdr:pic>
      <xdr:nvPicPr>
        <xdr:cNvPr id="213689"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428750"/>
          <a:ext cx="0" cy="503348625"/>
        </a:xfrm>
        <a:prstGeom prst="rect">
          <a:avLst/>
        </a:prstGeom>
        <a:noFill/>
        <a:ln w="1">
          <a:noFill/>
          <a:miter lim="800000"/>
          <a:headEnd/>
          <a:tailEnd/>
        </a:ln>
      </xdr:spPr>
    </xdr:pic>
    <xdr:clientData/>
  </xdr:twoCellAnchor>
  <xdr:twoCellAnchor editAs="oneCell">
    <xdr:from>
      <xdr:col>2</xdr:col>
      <xdr:colOff>0</xdr:colOff>
      <xdr:row>3</xdr:row>
      <xdr:rowOff>0</xdr:rowOff>
    </xdr:from>
    <xdr:to>
      <xdr:col>2</xdr:col>
      <xdr:colOff>0</xdr:colOff>
      <xdr:row>1294</xdr:row>
      <xdr:rowOff>219075</xdr:rowOff>
    </xdr:to>
    <xdr:pic>
      <xdr:nvPicPr>
        <xdr:cNvPr id="21369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428750"/>
          <a:ext cx="0" cy="503348625"/>
        </a:xfrm>
        <a:prstGeom prst="rect">
          <a:avLst/>
        </a:prstGeom>
        <a:noFill/>
        <a:ln w="1">
          <a:noFill/>
          <a:miter lim="800000"/>
          <a:headEnd/>
          <a:tailEnd/>
        </a:ln>
      </xdr:spPr>
    </xdr:pic>
    <xdr:clientData/>
  </xdr:twoCellAnchor>
  <xdr:twoCellAnchor editAs="oneCell">
    <xdr:from>
      <xdr:col>2</xdr:col>
      <xdr:colOff>0</xdr:colOff>
      <xdr:row>3</xdr:row>
      <xdr:rowOff>0</xdr:rowOff>
    </xdr:from>
    <xdr:to>
      <xdr:col>2</xdr:col>
      <xdr:colOff>0</xdr:colOff>
      <xdr:row>1294</xdr:row>
      <xdr:rowOff>219075</xdr:rowOff>
    </xdr:to>
    <xdr:pic>
      <xdr:nvPicPr>
        <xdr:cNvPr id="21369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428750"/>
          <a:ext cx="0" cy="503348625"/>
        </a:xfrm>
        <a:prstGeom prst="rect">
          <a:avLst/>
        </a:prstGeom>
        <a:noFill/>
        <a:ln w="1">
          <a:noFill/>
          <a:miter lim="800000"/>
          <a:headEnd/>
          <a:tailEnd/>
        </a:ln>
      </xdr:spPr>
    </xdr:pic>
    <xdr:clientData/>
  </xdr:twoCellAnchor>
  <xdr:twoCellAnchor editAs="oneCell">
    <xdr:from>
      <xdr:col>2</xdr:col>
      <xdr:colOff>0</xdr:colOff>
      <xdr:row>3</xdr:row>
      <xdr:rowOff>0</xdr:rowOff>
    </xdr:from>
    <xdr:to>
      <xdr:col>2</xdr:col>
      <xdr:colOff>0</xdr:colOff>
      <xdr:row>1294</xdr:row>
      <xdr:rowOff>219075</xdr:rowOff>
    </xdr:to>
    <xdr:pic>
      <xdr:nvPicPr>
        <xdr:cNvPr id="21369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1428750"/>
          <a:ext cx="0" cy="503348625"/>
        </a:xfrm>
        <a:prstGeom prst="rect">
          <a:avLst/>
        </a:prstGeom>
        <a:noFill/>
        <a:ln w="1">
          <a:noFill/>
          <a:miter lim="800000"/>
          <a:headEnd/>
          <a:tailEnd/>
        </a:ln>
      </xdr:spPr>
    </xdr:pic>
    <xdr:clientData/>
  </xdr:twoCellAnchor>
  <xdr:oneCellAnchor>
    <xdr:from>
      <xdr:col>1</xdr:col>
      <xdr:colOff>445770</xdr:colOff>
      <xdr:row>3</xdr:row>
      <xdr:rowOff>0</xdr:rowOff>
    </xdr:from>
    <xdr:ext cx="18949" cy="189511"/>
    <xdr:sp macro="" textlink="">
      <xdr:nvSpPr>
        <xdr:cNvPr id="793"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94"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95"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96"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97"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98"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799"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0"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1"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2"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3"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4"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5"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6"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7"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8"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09"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0"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1"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2"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3"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4"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5"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6"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7"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8"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19"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0"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1"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2"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3"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4"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5"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6"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7"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8"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29"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0"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1"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2"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3"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4"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5"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6"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7"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8"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39"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1160</xdr:row>
      <xdr:rowOff>0</xdr:rowOff>
    </xdr:from>
    <xdr:to>
      <xdr:col>2</xdr:col>
      <xdr:colOff>0</xdr:colOff>
      <xdr:row>1474</xdr:row>
      <xdr:rowOff>952500</xdr:rowOff>
    </xdr:to>
    <xdr:pic>
      <xdr:nvPicPr>
        <xdr:cNvPr id="21374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41702825"/>
          <a:ext cx="0" cy="137626725"/>
        </a:xfrm>
        <a:prstGeom prst="rect">
          <a:avLst/>
        </a:prstGeom>
        <a:noFill/>
        <a:ln w="1">
          <a:noFill/>
          <a:miter lim="800000"/>
          <a:headEnd/>
          <a:tailEnd/>
        </a:ln>
      </xdr:spPr>
    </xdr:pic>
    <xdr:clientData/>
  </xdr:twoCellAnchor>
  <xdr:twoCellAnchor editAs="oneCell">
    <xdr:from>
      <xdr:col>2</xdr:col>
      <xdr:colOff>0</xdr:colOff>
      <xdr:row>1160</xdr:row>
      <xdr:rowOff>0</xdr:rowOff>
    </xdr:from>
    <xdr:to>
      <xdr:col>2</xdr:col>
      <xdr:colOff>0</xdr:colOff>
      <xdr:row>1474</xdr:row>
      <xdr:rowOff>952500</xdr:rowOff>
    </xdr:to>
    <xdr:pic>
      <xdr:nvPicPr>
        <xdr:cNvPr id="21374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41702825"/>
          <a:ext cx="0" cy="137626725"/>
        </a:xfrm>
        <a:prstGeom prst="rect">
          <a:avLst/>
        </a:prstGeom>
        <a:noFill/>
        <a:ln w="1">
          <a:noFill/>
          <a:miter lim="800000"/>
          <a:headEnd/>
          <a:tailEnd/>
        </a:ln>
      </xdr:spPr>
    </xdr:pic>
    <xdr:clientData/>
  </xdr:twoCellAnchor>
  <xdr:twoCellAnchor editAs="oneCell">
    <xdr:from>
      <xdr:col>2</xdr:col>
      <xdr:colOff>0</xdr:colOff>
      <xdr:row>1160</xdr:row>
      <xdr:rowOff>0</xdr:rowOff>
    </xdr:from>
    <xdr:to>
      <xdr:col>2</xdr:col>
      <xdr:colOff>0</xdr:colOff>
      <xdr:row>1474</xdr:row>
      <xdr:rowOff>952500</xdr:rowOff>
    </xdr:to>
    <xdr:pic>
      <xdr:nvPicPr>
        <xdr:cNvPr id="21374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41702825"/>
          <a:ext cx="0" cy="137626725"/>
        </a:xfrm>
        <a:prstGeom prst="rect">
          <a:avLst/>
        </a:prstGeom>
        <a:noFill/>
        <a:ln w="1">
          <a:noFill/>
          <a:miter lim="800000"/>
          <a:headEnd/>
          <a:tailEnd/>
        </a:ln>
      </xdr:spPr>
    </xdr:pic>
    <xdr:clientData/>
  </xdr:twoCellAnchor>
  <xdr:twoCellAnchor editAs="oneCell">
    <xdr:from>
      <xdr:col>2</xdr:col>
      <xdr:colOff>0</xdr:colOff>
      <xdr:row>1160</xdr:row>
      <xdr:rowOff>0</xdr:rowOff>
    </xdr:from>
    <xdr:to>
      <xdr:col>2</xdr:col>
      <xdr:colOff>0</xdr:colOff>
      <xdr:row>1474</xdr:row>
      <xdr:rowOff>952500</xdr:rowOff>
    </xdr:to>
    <xdr:pic>
      <xdr:nvPicPr>
        <xdr:cNvPr id="21374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41702825"/>
          <a:ext cx="0" cy="137626725"/>
        </a:xfrm>
        <a:prstGeom prst="rect">
          <a:avLst/>
        </a:prstGeom>
        <a:noFill/>
        <a:ln w="1">
          <a:noFill/>
          <a:miter lim="800000"/>
          <a:headEnd/>
          <a:tailEnd/>
        </a:ln>
      </xdr:spPr>
    </xdr:pic>
    <xdr:clientData/>
  </xdr:twoCellAnchor>
  <xdr:twoCellAnchor editAs="oneCell">
    <xdr:from>
      <xdr:col>2</xdr:col>
      <xdr:colOff>0</xdr:colOff>
      <xdr:row>1160</xdr:row>
      <xdr:rowOff>0</xdr:rowOff>
    </xdr:from>
    <xdr:to>
      <xdr:col>2</xdr:col>
      <xdr:colOff>0</xdr:colOff>
      <xdr:row>1474</xdr:row>
      <xdr:rowOff>914400</xdr:rowOff>
    </xdr:to>
    <xdr:pic>
      <xdr:nvPicPr>
        <xdr:cNvPr id="21374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41702825"/>
          <a:ext cx="0" cy="137588625"/>
        </a:xfrm>
        <a:prstGeom prst="rect">
          <a:avLst/>
        </a:prstGeom>
        <a:noFill/>
        <a:ln w="1">
          <a:noFill/>
          <a:miter lim="800000"/>
          <a:headEnd/>
          <a:tailEnd/>
        </a:ln>
      </xdr:spPr>
    </xdr:pic>
    <xdr:clientData/>
  </xdr:twoCellAnchor>
  <xdr:twoCellAnchor editAs="oneCell">
    <xdr:from>
      <xdr:col>2</xdr:col>
      <xdr:colOff>0</xdr:colOff>
      <xdr:row>1160</xdr:row>
      <xdr:rowOff>0</xdr:rowOff>
    </xdr:from>
    <xdr:to>
      <xdr:col>2</xdr:col>
      <xdr:colOff>0</xdr:colOff>
      <xdr:row>1474</xdr:row>
      <xdr:rowOff>914400</xdr:rowOff>
    </xdr:to>
    <xdr:pic>
      <xdr:nvPicPr>
        <xdr:cNvPr id="21374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41702825"/>
          <a:ext cx="0" cy="137588625"/>
        </a:xfrm>
        <a:prstGeom prst="rect">
          <a:avLst/>
        </a:prstGeom>
        <a:noFill/>
        <a:ln w="1">
          <a:noFill/>
          <a:miter lim="800000"/>
          <a:headEnd/>
          <a:tailEnd/>
        </a:ln>
      </xdr:spPr>
    </xdr:pic>
    <xdr:clientData/>
  </xdr:twoCellAnchor>
  <xdr:twoCellAnchor editAs="oneCell">
    <xdr:from>
      <xdr:col>2</xdr:col>
      <xdr:colOff>0</xdr:colOff>
      <xdr:row>1160</xdr:row>
      <xdr:rowOff>0</xdr:rowOff>
    </xdr:from>
    <xdr:to>
      <xdr:col>2</xdr:col>
      <xdr:colOff>0</xdr:colOff>
      <xdr:row>1474</xdr:row>
      <xdr:rowOff>914400</xdr:rowOff>
    </xdr:to>
    <xdr:pic>
      <xdr:nvPicPr>
        <xdr:cNvPr id="21374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41702825"/>
          <a:ext cx="0" cy="137588625"/>
        </a:xfrm>
        <a:prstGeom prst="rect">
          <a:avLst/>
        </a:prstGeom>
        <a:noFill/>
        <a:ln w="1">
          <a:noFill/>
          <a:miter lim="800000"/>
          <a:headEnd/>
          <a:tailEnd/>
        </a:ln>
      </xdr:spPr>
    </xdr:pic>
    <xdr:clientData/>
  </xdr:twoCellAnchor>
  <xdr:twoCellAnchor editAs="oneCell">
    <xdr:from>
      <xdr:col>2</xdr:col>
      <xdr:colOff>0</xdr:colOff>
      <xdr:row>1160</xdr:row>
      <xdr:rowOff>0</xdr:rowOff>
    </xdr:from>
    <xdr:to>
      <xdr:col>2</xdr:col>
      <xdr:colOff>0</xdr:colOff>
      <xdr:row>1474</xdr:row>
      <xdr:rowOff>914400</xdr:rowOff>
    </xdr:to>
    <xdr:pic>
      <xdr:nvPicPr>
        <xdr:cNvPr id="21374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441702825"/>
          <a:ext cx="0" cy="137588625"/>
        </a:xfrm>
        <a:prstGeom prst="rect">
          <a:avLst/>
        </a:prstGeom>
        <a:noFill/>
        <a:ln w="1">
          <a:noFill/>
          <a:miter lim="800000"/>
          <a:headEnd/>
          <a:tailEnd/>
        </a:ln>
      </xdr:spPr>
    </xdr:pic>
    <xdr:clientData/>
  </xdr:twoCellAnchor>
  <xdr:oneCellAnchor>
    <xdr:from>
      <xdr:col>1</xdr:col>
      <xdr:colOff>445770</xdr:colOff>
      <xdr:row>3</xdr:row>
      <xdr:rowOff>0</xdr:rowOff>
    </xdr:from>
    <xdr:ext cx="18949" cy="189511"/>
    <xdr:sp macro="" textlink="">
      <xdr:nvSpPr>
        <xdr:cNvPr id="848"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49"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0"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1"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2"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3"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4"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5"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6"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7"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8"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59"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0"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1"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2"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3"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4"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5"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6"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7"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8"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69"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0"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1"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2"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3"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4"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5"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6"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7"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8"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79"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0"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1"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2"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3"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4"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5"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6"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7"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8"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89"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90"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91"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92"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93"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94"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95"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5</xdr:col>
      <xdr:colOff>0</xdr:colOff>
      <xdr:row>1160</xdr:row>
      <xdr:rowOff>0</xdr:rowOff>
    </xdr:from>
    <xdr:to>
      <xdr:col>5</xdr:col>
      <xdr:colOff>0</xdr:colOff>
      <xdr:row>1474</xdr:row>
      <xdr:rowOff>1057275</xdr:rowOff>
    </xdr:to>
    <xdr:pic>
      <xdr:nvPicPr>
        <xdr:cNvPr id="213796" name="Picture 2"/>
        <xdr:cNvPicPr>
          <a:picLocks noChangeAspect="1" noChangeArrowheads="1"/>
        </xdr:cNvPicPr>
      </xdr:nvPicPr>
      <xdr:blipFill>
        <a:blip xmlns:r="http://schemas.openxmlformats.org/officeDocument/2006/relationships" r:embed="rId2"/>
        <a:srcRect/>
        <a:stretch>
          <a:fillRect/>
        </a:stretch>
      </xdr:blipFill>
      <xdr:spPr bwMode="auto">
        <a:xfrm>
          <a:off x="7277100" y="441702825"/>
          <a:ext cx="0" cy="137731500"/>
        </a:xfrm>
        <a:prstGeom prst="rect">
          <a:avLst/>
        </a:prstGeom>
        <a:noFill/>
        <a:ln w="9525">
          <a:noFill/>
          <a:miter lim="800000"/>
          <a:headEnd/>
          <a:tailEnd/>
        </a:ln>
      </xdr:spPr>
    </xdr:pic>
    <xdr:clientData/>
  </xdr:twoCellAnchor>
  <xdr:oneCellAnchor>
    <xdr:from>
      <xdr:col>1</xdr:col>
      <xdr:colOff>445770</xdr:colOff>
      <xdr:row>3</xdr:row>
      <xdr:rowOff>0</xdr:rowOff>
    </xdr:from>
    <xdr:ext cx="18949" cy="189511"/>
    <xdr:sp macro="" textlink="">
      <xdr:nvSpPr>
        <xdr:cNvPr id="897"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98"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899"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0"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1"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2"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3"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4"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5"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6"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7"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8"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09"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0"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1"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2"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3"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4"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5"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6"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7"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8"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19"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0"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1"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2"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3"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4"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5"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6"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7"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8"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29"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0"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1"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2"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3"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4"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5"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6"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7"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8"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39"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40"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41"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42"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43"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944"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45" name="Text Box 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46" name="Text Box 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47" name="Text Box 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48" name="Text Box 7"/>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49" name="Text Box 9"/>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0" name="Text Box 1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1" name="Text Box 1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2" name="Text Box 1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3" name="Text Box 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4" name="Text Box 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5" name="Text Box 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6" name="Text Box 7"/>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7" name="Text Box 9"/>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8" name="Text Box 1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59" name="Text Box 1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0" name="Text Box 1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1" name="Text Box 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2" name="Text Box 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3" name="Text Box 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4" name="Text Box 7"/>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5" name="Text Box 9"/>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6" name="Text Box 1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7" name="Text Box 1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8" name="Text Box 1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69" name="Text Box 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0" name="Text Box 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1" name="Text Box 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2" name="Text Box 7"/>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3" name="Text Box 9"/>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4" name="Text Box 1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5" name="Text Box 1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6" name="Text Box 1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7" name="Text Box 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8" name="Text Box 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79" name="Text Box 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0" name="Text Box 7"/>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1" name="Text Box 9"/>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2" name="Text Box 1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3" name="Text Box 1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4" name="Text Box 1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5" name="Text Box 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6" name="Text Box 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7" name="Text Box 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8" name="Text Box 7"/>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89" name="Text Box 9"/>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90" name="Text Box 11"/>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91" name="Text Box 13"/>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3</xdr:row>
      <xdr:rowOff>0</xdr:rowOff>
    </xdr:from>
    <xdr:ext cx="18949" cy="189511"/>
    <xdr:sp macro="" textlink="">
      <xdr:nvSpPr>
        <xdr:cNvPr id="992" name="Text Box 15"/>
        <xdr:cNvSpPr txBox="1">
          <a:spLocks noChangeArrowheads="1"/>
        </xdr:cNvSpPr>
      </xdr:nvSpPr>
      <xdr:spPr bwMode="auto">
        <a:xfrm>
          <a:off x="12760234"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1352</xdr:row>
      <xdr:rowOff>0</xdr:rowOff>
    </xdr:from>
    <xdr:to>
      <xdr:col>2</xdr:col>
      <xdr:colOff>0</xdr:colOff>
      <xdr:row>1541</xdr:row>
      <xdr:rowOff>1038225</xdr:rowOff>
    </xdr:to>
    <xdr:pic>
      <xdr:nvPicPr>
        <xdr:cNvPr id="21389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981675"/>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1038225</xdr:rowOff>
    </xdr:to>
    <xdr:pic>
      <xdr:nvPicPr>
        <xdr:cNvPr id="21389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981675"/>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1038225</xdr:rowOff>
    </xdr:to>
    <xdr:pic>
      <xdr:nvPicPr>
        <xdr:cNvPr id="21389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981675"/>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1038225</xdr:rowOff>
    </xdr:to>
    <xdr:pic>
      <xdr:nvPicPr>
        <xdr:cNvPr id="21389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981675"/>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952500</xdr:rowOff>
    </xdr:to>
    <xdr:pic>
      <xdr:nvPicPr>
        <xdr:cNvPr id="21389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895950"/>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952500</xdr:rowOff>
    </xdr:to>
    <xdr:pic>
      <xdr:nvPicPr>
        <xdr:cNvPr id="213898"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895950"/>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952500</xdr:rowOff>
    </xdr:to>
    <xdr:pic>
      <xdr:nvPicPr>
        <xdr:cNvPr id="213899"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895950"/>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952500</xdr:rowOff>
    </xdr:to>
    <xdr:pic>
      <xdr:nvPicPr>
        <xdr:cNvPr id="21390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895950"/>
        </a:xfrm>
        <a:prstGeom prst="rect">
          <a:avLst/>
        </a:prstGeom>
        <a:noFill/>
        <a:ln w="1">
          <a:noFill/>
          <a:miter lim="800000"/>
          <a:headEnd/>
          <a:tailEnd/>
        </a:ln>
      </xdr:spPr>
    </xdr:pic>
    <xdr:clientData/>
  </xdr:twoCellAnchor>
  <xdr:oneCellAnchor>
    <xdr:from>
      <xdr:col>1</xdr:col>
      <xdr:colOff>445770</xdr:colOff>
      <xdr:row>3</xdr:row>
      <xdr:rowOff>0</xdr:rowOff>
    </xdr:from>
    <xdr:ext cx="18949" cy="189511"/>
    <xdr:sp macro="" textlink="">
      <xdr:nvSpPr>
        <xdr:cNvPr id="1001"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02"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03"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04"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05"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06"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07"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08"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09"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0"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1"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2"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3"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4"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5"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6"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7"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8"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19"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0"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1"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2"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3"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4"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5"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6"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7"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8"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29"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0"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1"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2"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3"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4"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5"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6"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7"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8"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39"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40"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41"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42"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43"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44"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45"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46"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47"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48"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1352</xdr:row>
      <xdr:rowOff>0</xdr:rowOff>
    </xdr:from>
    <xdr:to>
      <xdr:col>2</xdr:col>
      <xdr:colOff>0</xdr:colOff>
      <xdr:row>1541</xdr:row>
      <xdr:rowOff>1038225</xdr:rowOff>
    </xdr:to>
    <xdr:pic>
      <xdr:nvPicPr>
        <xdr:cNvPr id="213949"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981675"/>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1038225</xdr:rowOff>
    </xdr:to>
    <xdr:pic>
      <xdr:nvPicPr>
        <xdr:cNvPr id="21395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981675"/>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1038225</xdr:rowOff>
    </xdr:to>
    <xdr:pic>
      <xdr:nvPicPr>
        <xdr:cNvPr id="213951"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981675"/>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1038225</xdr:rowOff>
    </xdr:to>
    <xdr:pic>
      <xdr:nvPicPr>
        <xdr:cNvPr id="213952"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981675"/>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952500</xdr:rowOff>
    </xdr:to>
    <xdr:pic>
      <xdr:nvPicPr>
        <xdr:cNvPr id="21395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895950"/>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952500</xdr:rowOff>
    </xdr:to>
    <xdr:pic>
      <xdr:nvPicPr>
        <xdr:cNvPr id="21395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895950"/>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952500</xdr:rowOff>
    </xdr:to>
    <xdr:pic>
      <xdr:nvPicPr>
        <xdr:cNvPr id="21395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895950"/>
        </a:xfrm>
        <a:prstGeom prst="rect">
          <a:avLst/>
        </a:prstGeom>
        <a:noFill/>
        <a:ln w="1">
          <a:noFill/>
          <a:miter lim="800000"/>
          <a:headEnd/>
          <a:tailEnd/>
        </a:ln>
      </xdr:spPr>
    </xdr:pic>
    <xdr:clientData/>
  </xdr:twoCellAnchor>
  <xdr:twoCellAnchor editAs="oneCell">
    <xdr:from>
      <xdr:col>2</xdr:col>
      <xdr:colOff>0</xdr:colOff>
      <xdr:row>1352</xdr:row>
      <xdr:rowOff>0</xdr:rowOff>
    </xdr:from>
    <xdr:to>
      <xdr:col>2</xdr:col>
      <xdr:colOff>0</xdr:colOff>
      <xdr:row>1541</xdr:row>
      <xdr:rowOff>952500</xdr:rowOff>
    </xdr:to>
    <xdr:pic>
      <xdr:nvPicPr>
        <xdr:cNvPr id="21395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28980400"/>
          <a:ext cx="0" cy="81895950"/>
        </a:xfrm>
        <a:prstGeom prst="rect">
          <a:avLst/>
        </a:prstGeom>
        <a:noFill/>
        <a:ln w="1">
          <a:noFill/>
          <a:miter lim="800000"/>
          <a:headEnd/>
          <a:tailEnd/>
        </a:ln>
      </xdr:spPr>
    </xdr:pic>
    <xdr:clientData/>
  </xdr:twoCellAnchor>
  <xdr:oneCellAnchor>
    <xdr:from>
      <xdr:col>1</xdr:col>
      <xdr:colOff>445770</xdr:colOff>
      <xdr:row>3</xdr:row>
      <xdr:rowOff>0</xdr:rowOff>
    </xdr:from>
    <xdr:ext cx="18949" cy="189511"/>
    <xdr:sp macro="" textlink="">
      <xdr:nvSpPr>
        <xdr:cNvPr id="1057"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58"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59"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0"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1"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2"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3"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4"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5"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6"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7"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8"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69"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0"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1"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2"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3"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4"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5"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6"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7"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8"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79"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0"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1"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2"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3"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4"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5"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6"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7"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8"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89"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0"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1"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2"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3"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4"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5"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6"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7"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8"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099"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0"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1"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2"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3"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4"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5"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6"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7"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8"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09"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0"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1"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2"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3"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4"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5"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6"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7"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8"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19"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0"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1"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2"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3"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4"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5"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6"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7"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8"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29"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0"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1"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2"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3"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4"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5"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6"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7"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8"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39"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0"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1"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2"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3"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4"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5"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6"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7"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8"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49"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50"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51"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52"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2</xdr:col>
      <xdr:colOff>0</xdr:colOff>
      <xdr:row>1309</xdr:row>
      <xdr:rowOff>0</xdr:rowOff>
    </xdr:from>
    <xdr:to>
      <xdr:col>2</xdr:col>
      <xdr:colOff>0</xdr:colOff>
      <xdr:row>1528</xdr:row>
      <xdr:rowOff>676275</xdr:rowOff>
    </xdr:to>
    <xdr:pic>
      <xdr:nvPicPr>
        <xdr:cNvPr id="214053"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10149475"/>
          <a:ext cx="0" cy="92868750"/>
        </a:xfrm>
        <a:prstGeom prst="rect">
          <a:avLst/>
        </a:prstGeom>
        <a:noFill/>
        <a:ln w="1">
          <a:noFill/>
          <a:miter lim="800000"/>
          <a:headEnd/>
          <a:tailEnd/>
        </a:ln>
      </xdr:spPr>
    </xdr:pic>
    <xdr:clientData/>
  </xdr:twoCellAnchor>
  <xdr:twoCellAnchor editAs="oneCell">
    <xdr:from>
      <xdr:col>2</xdr:col>
      <xdr:colOff>0</xdr:colOff>
      <xdr:row>1309</xdr:row>
      <xdr:rowOff>0</xdr:rowOff>
    </xdr:from>
    <xdr:to>
      <xdr:col>2</xdr:col>
      <xdr:colOff>0</xdr:colOff>
      <xdr:row>1528</xdr:row>
      <xdr:rowOff>676275</xdr:rowOff>
    </xdr:to>
    <xdr:pic>
      <xdr:nvPicPr>
        <xdr:cNvPr id="214054"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10149475"/>
          <a:ext cx="0" cy="92868750"/>
        </a:xfrm>
        <a:prstGeom prst="rect">
          <a:avLst/>
        </a:prstGeom>
        <a:noFill/>
        <a:ln w="1">
          <a:noFill/>
          <a:miter lim="800000"/>
          <a:headEnd/>
          <a:tailEnd/>
        </a:ln>
      </xdr:spPr>
    </xdr:pic>
    <xdr:clientData/>
  </xdr:twoCellAnchor>
  <xdr:twoCellAnchor editAs="oneCell">
    <xdr:from>
      <xdr:col>2</xdr:col>
      <xdr:colOff>0</xdr:colOff>
      <xdr:row>1309</xdr:row>
      <xdr:rowOff>0</xdr:rowOff>
    </xdr:from>
    <xdr:to>
      <xdr:col>2</xdr:col>
      <xdr:colOff>0</xdr:colOff>
      <xdr:row>1528</xdr:row>
      <xdr:rowOff>676275</xdr:rowOff>
    </xdr:to>
    <xdr:pic>
      <xdr:nvPicPr>
        <xdr:cNvPr id="214055"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10149475"/>
          <a:ext cx="0" cy="92868750"/>
        </a:xfrm>
        <a:prstGeom prst="rect">
          <a:avLst/>
        </a:prstGeom>
        <a:noFill/>
        <a:ln w="1">
          <a:noFill/>
          <a:miter lim="800000"/>
          <a:headEnd/>
          <a:tailEnd/>
        </a:ln>
      </xdr:spPr>
    </xdr:pic>
    <xdr:clientData/>
  </xdr:twoCellAnchor>
  <xdr:twoCellAnchor editAs="oneCell">
    <xdr:from>
      <xdr:col>2</xdr:col>
      <xdr:colOff>0</xdr:colOff>
      <xdr:row>1309</xdr:row>
      <xdr:rowOff>0</xdr:rowOff>
    </xdr:from>
    <xdr:to>
      <xdr:col>2</xdr:col>
      <xdr:colOff>0</xdr:colOff>
      <xdr:row>1528</xdr:row>
      <xdr:rowOff>676275</xdr:rowOff>
    </xdr:to>
    <xdr:pic>
      <xdr:nvPicPr>
        <xdr:cNvPr id="214056"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10149475"/>
          <a:ext cx="0" cy="92868750"/>
        </a:xfrm>
        <a:prstGeom prst="rect">
          <a:avLst/>
        </a:prstGeom>
        <a:noFill/>
        <a:ln w="1">
          <a:noFill/>
          <a:miter lim="800000"/>
          <a:headEnd/>
          <a:tailEnd/>
        </a:ln>
      </xdr:spPr>
    </xdr:pic>
    <xdr:clientData/>
  </xdr:twoCellAnchor>
  <xdr:twoCellAnchor editAs="oneCell">
    <xdr:from>
      <xdr:col>2</xdr:col>
      <xdr:colOff>0</xdr:colOff>
      <xdr:row>1309</xdr:row>
      <xdr:rowOff>0</xdr:rowOff>
    </xdr:from>
    <xdr:to>
      <xdr:col>2</xdr:col>
      <xdr:colOff>0</xdr:colOff>
      <xdr:row>1528</xdr:row>
      <xdr:rowOff>628650</xdr:rowOff>
    </xdr:to>
    <xdr:pic>
      <xdr:nvPicPr>
        <xdr:cNvPr id="214057"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10149475"/>
          <a:ext cx="0" cy="92821125"/>
        </a:xfrm>
        <a:prstGeom prst="rect">
          <a:avLst/>
        </a:prstGeom>
        <a:noFill/>
        <a:ln w="1">
          <a:noFill/>
          <a:miter lim="800000"/>
          <a:headEnd/>
          <a:tailEnd/>
        </a:ln>
      </xdr:spPr>
    </xdr:pic>
    <xdr:clientData/>
  </xdr:twoCellAnchor>
  <xdr:twoCellAnchor editAs="oneCell">
    <xdr:from>
      <xdr:col>2</xdr:col>
      <xdr:colOff>0</xdr:colOff>
      <xdr:row>1309</xdr:row>
      <xdr:rowOff>0</xdr:rowOff>
    </xdr:from>
    <xdr:to>
      <xdr:col>2</xdr:col>
      <xdr:colOff>0</xdr:colOff>
      <xdr:row>1528</xdr:row>
      <xdr:rowOff>628650</xdr:rowOff>
    </xdr:to>
    <xdr:pic>
      <xdr:nvPicPr>
        <xdr:cNvPr id="214058"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10149475"/>
          <a:ext cx="0" cy="92821125"/>
        </a:xfrm>
        <a:prstGeom prst="rect">
          <a:avLst/>
        </a:prstGeom>
        <a:noFill/>
        <a:ln w="1">
          <a:noFill/>
          <a:miter lim="800000"/>
          <a:headEnd/>
          <a:tailEnd/>
        </a:ln>
      </xdr:spPr>
    </xdr:pic>
    <xdr:clientData/>
  </xdr:twoCellAnchor>
  <xdr:twoCellAnchor editAs="oneCell">
    <xdr:from>
      <xdr:col>2</xdr:col>
      <xdr:colOff>0</xdr:colOff>
      <xdr:row>1309</xdr:row>
      <xdr:rowOff>0</xdr:rowOff>
    </xdr:from>
    <xdr:to>
      <xdr:col>2</xdr:col>
      <xdr:colOff>0</xdr:colOff>
      <xdr:row>1528</xdr:row>
      <xdr:rowOff>628650</xdr:rowOff>
    </xdr:to>
    <xdr:pic>
      <xdr:nvPicPr>
        <xdr:cNvPr id="214059"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10149475"/>
          <a:ext cx="0" cy="92821125"/>
        </a:xfrm>
        <a:prstGeom prst="rect">
          <a:avLst/>
        </a:prstGeom>
        <a:noFill/>
        <a:ln w="1">
          <a:noFill/>
          <a:miter lim="800000"/>
          <a:headEnd/>
          <a:tailEnd/>
        </a:ln>
      </xdr:spPr>
    </xdr:pic>
    <xdr:clientData/>
  </xdr:twoCellAnchor>
  <xdr:twoCellAnchor editAs="oneCell">
    <xdr:from>
      <xdr:col>2</xdr:col>
      <xdr:colOff>0</xdr:colOff>
      <xdr:row>1309</xdr:row>
      <xdr:rowOff>0</xdr:rowOff>
    </xdr:from>
    <xdr:to>
      <xdr:col>2</xdr:col>
      <xdr:colOff>0</xdr:colOff>
      <xdr:row>1528</xdr:row>
      <xdr:rowOff>628650</xdr:rowOff>
    </xdr:to>
    <xdr:pic>
      <xdr:nvPicPr>
        <xdr:cNvPr id="214060" name="Picture 51"/>
        <xdr:cNvPicPr>
          <a:picLocks noChangeAspect="1" noChangeArrowheads="1"/>
        </xdr:cNvPicPr>
      </xdr:nvPicPr>
      <xdr:blipFill>
        <a:blip xmlns:r="http://schemas.openxmlformats.org/officeDocument/2006/relationships" r:embed="rId1"/>
        <a:srcRect/>
        <a:stretch>
          <a:fillRect/>
        </a:stretch>
      </xdr:blipFill>
      <xdr:spPr bwMode="auto">
        <a:xfrm>
          <a:off x="857250" y="510149475"/>
          <a:ext cx="0" cy="92821125"/>
        </a:xfrm>
        <a:prstGeom prst="rect">
          <a:avLst/>
        </a:prstGeom>
        <a:noFill/>
        <a:ln w="1">
          <a:noFill/>
          <a:miter lim="800000"/>
          <a:headEnd/>
          <a:tailEnd/>
        </a:ln>
      </xdr:spPr>
    </xdr:pic>
    <xdr:clientData/>
  </xdr:twoCellAnchor>
  <xdr:oneCellAnchor>
    <xdr:from>
      <xdr:col>1</xdr:col>
      <xdr:colOff>445770</xdr:colOff>
      <xdr:row>3</xdr:row>
      <xdr:rowOff>0</xdr:rowOff>
    </xdr:from>
    <xdr:ext cx="18949" cy="189511"/>
    <xdr:sp macro="" textlink="">
      <xdr:nvSpPr>
        <xdr:cNvPr id="1161"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62"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63"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64"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65"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66"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67"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68"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69"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0"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1"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2"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3"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4"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5"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6"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7"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8"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79"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0"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1"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2"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3"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4"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5"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6"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7"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8"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89"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0"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1"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2"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3"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4"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5"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6"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7"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8"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199"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200"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201" name="Text Box 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202" name="Text Box 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203" name="Text Box 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204" name="Text Box 7"/>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205" name="Text Box 9"/>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206" name="Text Box 11"/>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207" name="Text Box 13"/>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3</xdr:row>
      <xdr:rowOff>0</xdr:rowOff>
    </xdr:from>
    <xdr:ext cx="18949" cy="189511"/>
    <xdr:sp macro="" textlink="">
      <xdr:nvSpPr>
        <xdr:cNvPr id="1208" name="Text Box 15"/>
        <xdr:cNvSpPr txBox="1">
          <a:spLocks noChangeArrowheads="1"/>
        </xdr:cNvSpPr>
      </xdr:nvSpPr>
      <xdr:spPr bwMode="auto">
        <a:xfrm>
          <a:off x="609056" y="1428750"/>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twoCellAnchor editAs="oneCell">
    <xdr:from>
      <xdr:col>5</xdr:col>
      <xdr:colOff>0</xdr:colOff>
      <xdr:row>1309</xdr:row>
      <xdr:rowOff>0</xdr:rowOff>
    </xdr:from>
    <xdr:to>
      <xdr:col>5</xdr:col>
      <xdr:colOff>0</xdr:colOff>
      <xdr:row>1528</xdr:row>
      <xdr:rowOff>752475</xdr:rowOff>
    </xdr:to>
    <xdr:pic>
      <xdr:nvPicPr>
        <xdr:cNvPr id="214109" name="Picture 2"/>
        <xdr:cNvPicPr>
          <a:picLocks noChangeAspect="1" noChangeArrowheads="1"/>
        </xdr:cNvPicPr>
      </xdr:nvPicPr>
      <xdr:blipFill>
        <a:blip xmlns:r="http://schemas.openxmlformats.org/officeDocument/2006/relationships" r:embed="rId2"/>
        <a:srcRect/>
        <a:stretch>
          <a:fillRect/>
        </a:stretch>
      </xdr:blipFill>
      <xdr:spPr bwMode="auto">
        <a:xfrm>
          <a:off x="7277100" y="510149475"/>
          <a:ext cx="0" cy="92944950"/>
        </a:xfrm>
        <a:prstGeom prst="rect">
          <a:avLst/>
        </a:prstGeom>
        <a:noFill/>
        <a:ln w="9525">
          <a:noFill/>
          <a:miter lim="800000"/>
          <a:headEnd/>
          <a:tailEnd/>
        </a:ln>
      </xdr:spPr>
    </xdr:pic>
    <xdr:clientData/>
  </xdr:twoCellAnchor>
  <xdr:oneCellAnchor>
    <xdr:from>
      <xdr:col>1</xdr:col>
      <xdr:colOff>445770</xdr:colOff>
      <xdr:row>1600</xdr:row>
      <xdr:rowOff>0</xdr:rowOff>
    </xdr:from>
    <xdr:ext cx="18949" cy="189511"/>
    <xdr:sp macro="" textlink="">
      <xdr:nvSpPr>
        <xdr:cNvPr id="1210"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11"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12"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13"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14"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15"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16"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17"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18"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19"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0"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1"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2"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3"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4"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5"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6"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7"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8"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29"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0"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1"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2"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3"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4"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5"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6"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7"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8"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39"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0"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1"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2"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3"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4"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5"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6"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7"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8"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49"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50"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51"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52"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53"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54"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55"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56"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257"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58" name="Text Box 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59" name="Text Box 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0" name="Text Box 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1" name="Text Box 7"/>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2" name="Text Box 9"/>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3" name="Text Box 1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4" name="Text Box 1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5" name="Text Box 1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6" name="Text Box 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7" name="Text Box 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8" name="Text Box 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69" name="Text Box 7"/>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0" name="Text Box 9"/>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1" name="Text Box 1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2" name="Text Box 1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3" name="Text Box 1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4" name="Text Box 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5" name="Text Box 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6" name="Text Box 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7" name="Text Box 7"/>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8" name="Text Box 9"/>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79" name="Text Box 1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0" name="Text Box 1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1" name="Text Box 1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2" name="Text Box 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3" name="Text Box 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4" name="Text Box 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5" name="Text Box 7"/>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6" name="Text Box 9"/>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7" name="Text Box 1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8" name="Text Box 1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89" name="Text Box 1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0" name="Text Box 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1" name="Text Box 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2" name="Text Box 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3" name="Text Box 7"/>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4" name="Text Box 9"/>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5" name="Text Box 1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6" name="Text Box 1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7" name="Text Box 1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8" name="Text Box 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299" name="Text Box 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300" name="Text Box 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301" name="Text Box 7"/>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302" name="Text Box 9"/>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303" name="Text Box 11"/>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304" name="Text Box 13"/>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8</xdr:col>
      <xdr:colOff>445770</xdr:colOff>
      <xdr:row>1600</xdr:row>
      <xdr:rowOff>0</xdr:rowOff>
    </xdr:from>
    <xdr:ext cx="18949" cy="189511"/>
    <xdr:sp macro="" textlink="">
      <xdr:nvSpPr>
        <xdr:cNvPr id="1305" name="Text Box 15"/>
        <xdr:cNvSpPr txBox="1">
          <a:spLocks noChangeArrowheads="1"/>
        </xdr:cNvSpPr>
      </xdr:nvSpPr>
      <xdr:spPr bwMode="auto">
        <a:xfrm>
          <a:off x="12760234"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06"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07"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08"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09"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0"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1"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2"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3"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4"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5"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6"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7"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8"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19"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0"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1"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2"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3"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4"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5"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6"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7"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8"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29"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0"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1"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2"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3"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4"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5"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6"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7"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8"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39"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0"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1"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2"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3"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4"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5"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6"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7"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8"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49"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0"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1"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2"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3"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4"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5"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6"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7"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8"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59"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0"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1"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2"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3"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4"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5"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6"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7"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8"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69"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0"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1"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2"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3"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4"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5"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6"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7"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8"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79"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0"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1"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2"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3"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4"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5"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6"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7"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8"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89"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0"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1"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2"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3"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4" name="Text Box 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5" name="Text Box 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6" name="Text Box 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7" name="Text Box 7"/>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8" name="Text Box 9"/>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399" name="Text Box 11"/>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400" name="Text Box 13"/>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oneCellAnchor>
    <xdr:from>
      <xdr:col>1</xdr:col>
      <xdr:colOff>445770</xdr:colOff>
      <xdr:row>1600</xdr:row>
      <xdr:rowOff>0</xdr:rowOff>
    </xdr:from>
    <xdr:ext cx="18949" cy="189511"/>
    <xdr:sp macro="" textlink="">
      <xdr:nvSpPr>
        <xdr:cNvPr id="1401" name="Text Box 15"/>
        <xdr:cNvSpPr txBox="1">
          <a:spLocks noChangeArrowheads="1"/>
        </xdr:cNvSpPr>
      </xdr:nvSpPr>
      <xdr:spPr bwMode="auto">
        <a:xfrm>
          <a:off x="609056" y="636120321"/>
          <a:ext cx="16107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IN" sz="1000" b="0" i="0" strike="noStrike">
              <a:solidFill>
                <a:srgbClr val="000000"/>
              </a:solidFill>
              <a:latin typeface="Arial"/>
              <a:cs typeface="Arial"/>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744"/>
  <sheetViews>
    <sheetView tabSelected="1" view="pageBreakPreview" topLeftCell="A22" zoomScale="70" zoomScaleNormal="70" zoomScaleSheetLayoutView="70" zoomScalePageLayoutView="70" workbookViewId="0">
      <selection activeCell="F50" sqref="F50"/>
    </sheetView>
  </sheetViews>
  <sheetFormatPr defaultRowHeight="15"/>
  <cols>
    <col min="1" max="1" width="2.42578125" style="64" customWidth="1"/>
    <col min="2" max="2" width="10.42578125" style="67" customWidth="1"/>
    <col min="3" max="3" width="74" style="68" customWidth="1"/>
    <col min="4" max="4" width="14.85546875" style="69" customWidth="1"/>
    <col min="5" max="5" width="7.42578125" style="67" customWidth="1"/>
    <col min="6" max="6" width="16.140625" style="69" customWidth="1"/>
    <col min="7" max="7" width="32.85546875" style="339" customWidth="1"/>
    <col min="8" max="8" width="26.42578125" style="69" customWidth="1"/>
    <col min="9" max="26" width="9.140625" style="64"/>
    <col min="27" max="16384" width="9.140625" style="66"/>
  </cols>
  <sheetData>
    <row r="1" spans="1:26" ht="22.5">
      <c r="B1" s="367" t="s">
        <v>2098</v>
      </c>
      <c r="C1" s="367"/>
      <c r="D1" s="367"/>
      <c r="E1" s="367"/>
      <c r="F1" s="367"/>
      <c r="G1" s="367"/>
      <c r="H1" s="367"/>
    </row>
    <row r="2" spans="1:26" ht="75" customHeight="1">
      <c r="B2" s="368" t="s">
        <v>2099</v>
      </c>
      <c r="C2" s="368"/>
      <c r="D2" s="368"/>
      <c r="E2" s="368"/>
      <c r="F2" s="368"/>
      <c r="G2" s="368"/>
      <c r="H2" s="368"/>
    </row>
    <row r="3" spans="1:26">
      <c r="B3" s="369" t="s">
        <v>2100</v>
      </c>
      <c r="C3" s="369"/>
      <c r="D3" s="369"/>
      <c r="E3" s="369"/>
      <c r="F3" s="369"/>
      <c r="G3" s="369"/>
      <c r="H3" s="369"/>
    </row>
    <row r="4" spans="1:26">
      <c r="B4" s="353" t="s">
        <v>2107</v>
      </c>
      <c r="C4" s="353"/>
      <c r="D4" s="353"/>
      <c r="E4" s="353"/>
      <c r="F4" s="353"/>
      <c r="G4" s="353"/>
      <c r="H4" s="353"/>
    </row>
    <row r="5" spans="1:26">
      <c r="B5" s="354" t="s">
        <v>552</v>
      </c>
      <c r="C5" s="354"/>
      <c r="D5" s="354"/>
      <c r="E5" s="354"/>
      <c r="F5" s="354"/>
      <c r="G5" s="354"/>
      <c r="H5" s="354"/>
    </row>
    <row r="6" spans="1:26" ht="15.75" thickBot="1"/>
    <row r="7" spans="1:26" s="72" customFormat="1" ht="15.75" thickBot="1">
      <c r="A7" s="64"/>
      <c r="B7" s="70" t="s">
        <v>0</v>
      </c>
      <c r="C7" s="355" t="s">
        <v>1337</v>
      </c>
      <c r="D7" s="356"/>
      <c r="E7" s="356"/>
      <c r="F7" s="356"/>
      <c r="G7" s="357"/>
      <c r="H7" s="71" t="s">
        <v>18</v>
      </c>
      <c r="I7" s="64"/>
      <c r="J7" s="64"/>
      <c r="K7" s="64"/>
      <c r="L7" s="64"/>
      <c r="M7" s="64"/>
      <c r="N7" s="64"/>
      <c r="O7" s="64"/>
      <c r="P7" s="64"/>
      <c r="Q7" s="64"/>
      <c r="R7" s="64"/>
      <c r="S7" s="64"/>
      <c r="T7" s="64"/>
      <c r="U7" s="64"/>
      <c r="V7" s="64"/>
      <c r="W7" s="64"/>
      <c r="X7" s="64"/>
      <c r="Y7" s="64"/>
      <c r="Z7" s="64"/>
    </row>
    <row r="8" spans="1:26" s="72" customFormat="1">
      <c r="A8" s="64"/>
      <c r="B8" s="73"/>
      <c r="C8" s="358" t="s">
        <v>1339</v>
      </c>
      <c r="D8" s="359"/>
      <c r="E8" s="359"/>
      <c r="F8" s="359"/>
      <c r="G8" s="360"/>
      <c r="H8" s="74"/>
    </row>
    <row r="9" spans="1:26">
      <c r="B9" s="75">
        <v>1</v>
      </c>
      <c r="C9" s="350" t="s">
        <v>1340</v>
      </c>
      <c r="D9" s="351"/>
      <c r="E9" s="351"/>
      <c r="F9" s="351"/>
      <c r="G9" s="352"/>
      <c r="H9" s="76">
        <f>H44</f>
        <v>0</v>
      </c>
    </row>
    <row r="10" spans="1:26">
      <c r="B10" s="75">
        <v>2</v>
      </c>
      <c r="C10" s="350" t="s">
        <v>1341</v>
      </c>
      <c r="D10" s="351"/>
      <c r="E10" s="351"/>
      <c r="F10" s="351"/>
      <c r="G10" s="352"/>
      <c r="H10" s="76">
        <f>H199</f>
        <v>0</v>
      </c>
    </row>
    <row r="11" spans="1:26" ht="19.5">
      <c r="B11" s="75"/>
      <c r="C11" s="350" t="s">
        <v>14</v>
      </c>
      <c r="D11" s="351"/>
      <c r="E11" s="351"/>
      <c r="F11" s="351"/>
      <c r="G11" s="352"/>
      <c r="H11" s="78">
        <f>SUM(H9:H10)</f>
        <v>0</v>
      </c>
    </row>
    <row r="12" spans="1:26" ht="19.5">
      <c r="B12" s="75"/>
      <c r="C12" s="350"/>
      <c r="D12" s="351"/>
      <c r="E12" s="351"/>
      <c r="F12" s="351"/>
      <c r="G12" s="352"/>
      <c r="H12" s="78"/>
    </row>
    <row r="13" spans="1:26" s="72" customFormat="1">
      <c r="A13" s="64"/>
      <c r="B13" s="79"/>
      <c r="C13" s="347" t="s">
        <v>12</v>
      </c>
      <c r="D13" s="348"/>
      <c r="E13" s="348"/>
      <c r="F13" s="348"/>
      <c r="G13" s="349"/>
      <c r="H13" s="80"/>
    </row>
    <row r="14" spans="1:26">
      <c r="B14" s="75">
        <v>3</v>
      </c>
      <c r="C14" s="350" t="s">
        <v>1342</v>
      </c>
      <c r="D14" s="351"/>
      <c r="E14" s="351"/>
      <c r="F14" s="351"/>
      <c r="G14" s="352"/>
      <c r="H14" s="76">
        <f>H362</f>
        <v>0</v>
      </c>
    </row>
    <row r="15" spans="1:26">
      <c r="B15" s="75">
        <v>4</v>
      </c>
      <c r="C15" s="350" t="s">
        <v>1343</v>
      </c>
      <c r="D15" s="351"/>
      <c r="E15" s="351"/>
      <c r="F15" s="351"/>
      <c r="G15" s="352"/>
      <c r="H15" s="76">
        <f>H683</f>
        <v>0</v>
      </c>
    </row>
    <row r="16" spans="1:26">
      <c r="B16" s="75">
        <v>5</v>
      </c>
      <c r="C16" s="350" t="s">
        <v>1344</v>
      </c>
      <c r="D16" s="351"/>
      <c r="E16" s="351"/>
      <c r="F16" s="351"/>
      <c r="G16" s="352"/>
      <c r="H16" s="76">
        <f>H776</f>
        <v>0</v>
      </c>
    </row>
    <row r="17" spans="1:8">
      <c r="B17" s="75">
        <v>6</v>
      </c>
      <c r="C17" s="350" t="s">
        <v>1351</v>
      </c>
      <c r="D17" s="351"/>
      <c r="E17" s="351"/>
      <c r="F17" s="351"/>
      <c r="G17" s="352"/>
      <c r="H17" s="76">
        <f>H913</f>
        <v>0</v>
      </c>
    </row>
    <row r="18" spans="1:8">
      <c r="B18" s="75">
        <v>7</v>
      </c>
      <c r="C18" s="350" t="s">
        <v>1345</v>
      </c>
      <c r="D18" s="351"/>
      <c r="E18" s="351"/>
      <c r="F18" s="351"/>
      <c r="G18" s="352"/>
      <c r="H18" s="76">
        <f>H971</f>
        <v>0</v>
      </c>
    </row>
    <row r="19" spans="1:8">
      <c r="B19" s="75">
        <v>8</v>
      </c>
      <c r="C19" s="350" t="s">
        <v>1346</v>
      </c>
      <c r="D19" s="351"/>
      <c r="E19" s="351"/>
      <c r="F19" s="351"/>
      <c r="G19" s="352"/>
      <c r="H19" s="76">
        <f>H1276</f>
        <v>0</v>
      </c>
    </row>
    <row r="20" spans="1:8">
      <c r="B20" s="75">
        <v>9</v>
      </c>
      <c r="C20" s="350" t="s">
        <v>1347</v>
      </c>
      <c r="D20" s="351"/>
      <c r="E20" s="351"/>
      <c r="F20" s="351"/>
      <c r="G20" s="352"/>
      <c r="H20" s="76">
        <f>H1408</f>
        <v>0</v>
      </c>
    </row>
    <row r="21" spans="1:8" ht="19.5">
      <c r="B21" s="75"/>
      <c r="C21" s="350" t="s">
        <v>15</v>
      </c>
      <c r="D21" s="351"/>
      <c r="E21" s="351"/>
      <c r="F21" s="351"/>
      <c r="G21" s="352"/>
      <c r="H21" s="78">
        <f>SUM(H14:H20)</f>
        <v>0</v>
      </c>
    </row>
    <row r="22" spans="1:8" ht="19.5">
      <c r="B22" s="75"/>
      <c r="C22" s="350"/>
      <c r="D22" s="351"/>
      <c r="E22" s="351"/>
      <c r="F22" s="351"/>
      <c r="G22" s="352"/>
      <c r="H22" s="78"/>
    </row>
    <row r="23" spans="1:8" s="72" customFormat="1">
      <c r="A23" s="64"/>
      <c r="B23" s="79"/>
      <c r="C23" s="347" t="s">
        <v>13</v>
      </c>
      <c r="D23" s="348"/>
      <c r="E23" s="348"/>
      <c r="F23" s="348"/>
      <c r="G23" s="349"/>
      <c r="H23" s="80"/>
    </row>
    <row r="24" spans="1:8">
      <c r="B24" s="75">
        <v>10.1</v>
      </c>
      <c r="C24" s="350" t="s">
        <v>1348</v>
      </c>
      <c r="D24" s="351"/>
      <c r="E24" s="351"/>
      <c r="F24" s="351"/>
      <c r="G24" s="352"/>
      <c r="H24" s="76">
        <f>H1432</f>
        <v>0</v>
      </c>
    </row>
    <row r="25" spans="1:8">
      <c r="B25" s="75">
        <v>10.199999999999999</v>
      </c>
      <c r="C25" s="350" t="s">
        <v>1349</v>
      </c>
      <c r="D25" s="351"/>
      <c r="E25" s="351"/>
      <c r="F25" s="351"/>
      <c r="G25" s="352"/>
      <c r="H25" s="76">
        <f>H1433</f>
        <v>0</v>
      </c>
    </row>
    <row r="26" spans="1:8">
      <c r="B26" s="75">
        <v>10.3</v>
      </c>
      <c r="C26" s="350" t="s">
        <v>1350</v>
      </c>
      <c r="D26" s="351"/>
      <c r="E26" s="351"/>
      <c r="F26" s="351"/>
      <c r="G26" s="352"/>
      <c r="H26" s="76">
        <f>H1434</f>
        <v>0</v>
      </c>
    </row>
    <row r="27" spans="1:8">
      <c r="B27" s="75">
        <v>11</v>
      </c>
      <c r="C27" s="350" t="s">
        <v>10</v>
      </c>
      <c r="D27" s="351"/>
      <c r="E27" s="351"/>
      <c r="F27" s="351"/>
      <c r="G27" s="352"/>
      <c r="H27" s="76">
        <f>H1601</f>
        <v>0</v>
      </c>
    </row>
    <row r="28" spans="1:8">
      <c r="B28" s="75">
        <v>12</v>
      </c>
      <c r="C28" s="350" t="s">
        <v>11</v>
      </c>
      <c r="D28" s="351"/>
      <c r="E28" s="351"/>
      <c r="F28" s="351"/>
      <c r="G28" s="352"/>
      <c r="H28" s="76">
        <f>H1653</f>
        <v>0</v>
      </c>
    </row>
    <row r="29" spans="1:8" ht="19.5">
      <c r="B29" s="81"/>
      <c r="C29" s="350" t="s">
        <v>16</v>
      </c>
      <c r="D29" s="351"/>
      <c r="E29" s="351"/>
      <c r="F29" s="351"/>
      <c r="G29" s="352"/>
      <c r="H29" s="78">
        <f>SUM(H24:H28)</f>
        <v>0</v>
      </c>
    </row>
    <row r="30" spans="1:8">
      <c r="B30" s="81"/>
      <c r="C30" s="350"/>
      <c r="D30" s="351"/>
      <c r="E30" s="351"/>
      <c r="F30" s="351"/>
      <c r="G30" s="352"/>
      <c r="H30" s="76"/>
    </row>
    <row r="31" spans="1:8" ht="20.25" thickBot="1">
      <c r="B31" s="82"/>
      <c r="C31" s="370" t="s">
        <v>17</v>
      </c>
      <c r="D31" s="371"/>
      <c r="E31" s="371"/>
      <c r="F31" s="371"/>
      <c r="G31" s="372"/>
      <c r="H31" s="83">
        <f>H11+H21+H29</f>
        <v>0</v>
      </c>
    </row>
    <row r="33" spans="1:26">
      <c r="B33" s="354" t="str">
        <f>B4</f>
        <v>Bill of Quantities for Construction Works for Technology Centre at Mumbai</v>
      </c>
      <c r="C33" s="354"/>
      <c r="D33" s="354"/>
      <c r="E33" s="354"/>
      <c r="F33" s="354"/>
      <c r="G33" s="354"/>
      <c r="H33" s="354"/>
    </row>
    <row r="34" spans="1:26" ht="15.75" thickBot="1">
      <c r="B34" s="84"/>
      <c r="C34" s="84"/>
      <c r="D34" s="85"/>
      <c r="E34" s="84"/>
      <c r="F34" s="85"/>
      <c r="G34" s="340"/>
      <c r="H34" s="85"/>
    </row>
    <row r="35" spans="1:26" s="93" customFormat="1" ht="29.25" thickBot="1">
      <c r="A35" s="86"/>
      <c r="B35" s="87" t="s">
        <v>0</v>
      </c>
      <c r="C35" s="88" t="s">
        <v>1355</v>
      </c>
      <c r="D35" s="89" t="s">
        <v>2</v>
      </c>
      <c r="E35" s="90" t="s">
        <v>1</v>
      </c>
      <c r="F35" s="89" t="s">
        <v>1353</v>
      </c>
      <c r="G35" s="91" t="s">
        <v>1354</v>
      </c>
      <c r="H35" s="92" t="s">
        <v>3</v>
      </c>
      <c r="I35" s="86"/>
      <c r="J35" s="86"/>
      <c r="K35" s="86"/>
      <c r="L35" s="86"/>
      <c r="M35" s="86"/>
      <c r="N35" s="86"/>
      <c r="O35" s="86"/>
      <c r="P35" s="86"/>
      <c r="Q35" s="86"/>
      <c r="R35" s="86"/>
      <c r="S35" s="86"/>
      <c r="T35" s="86"/>
      <c r="U35" s="86"/>
      <c r="V35" s="86"/>
      <c r="W35" s="86"/>
      <c r="X35" s="86"/>
      <c r="Y35" s="86"/>
      <c r="Z35" s="86"/>
    </row>
    <row r="36" spans="1:26" s="98" customFormat="1">
      <c r="A36" s="94"/>
      <c r="B36" s="95">
        <v>1</v>
      </c>
      <c r="C36" s="96" t="s">
        <v>4</v>
      </c>
      <c r="D36" s="211"/>
      <c r="E36" s="95"/>
      <c r="F36" s="97"/>
      <c r="G36" s="341"/>
      <c r="H36" s="97"/>
    </row>
    <row r="37" spans="1:26">
      <c r="B37" s="77"/>
      <c r="C37" s="99" t="s">
        <v>552</v>
      </c>
      <c r="D37" s="212"/>
      <c r="E37" s="77"/>
      <c r="F37" s="100"/>
      <c r="G37" s="233"/>
      <c r="H37" s="100"/>
    </row>
    <row r="38" spans="1:26" s="64" customFormat="1">
      <c r="B38" s="236">
        <v>1.1000000000000001</v>
      </c>
      <c r="C38" s="237" t="s">
        <v>20</v>
      </c>
      <c r="D38" s="238"/>
      <c r="E38" s="236"/>
      <c r="F38" s="239"/>
      <c r="G38" s="240"/>
      <c r="H38" s="241">
        <f>SUM(H48:H54)</f>
        <v>0</v>
      </c>
    </row>
    <row r="39" spans="1:26" s="64" customFormat="1">
      <c r="B39" s="236">
        <v>1.2</v>
      </c>
      <c r="C39" s="237" t="s">
        <v>21</v>
      </c>
      <c r="D39" s="238"/>
      <c r="E39" s="236"/>
      <c r="F39" s="239"/>
      <c r="G39" s="240"/>
      <c r="H39" s="241">
        <f>SUM(H57:H95)</f>
        <v>0</v>
      </c>
    </row>
    <row r="40" spans="1:26" s="64" customFormat="1">
      <c r="B40" s="236">
        <v>1.3</v>
      </c>
      <c r="C40" s="237" t="s">
        <v>22</v>
      </c>
      <c r="D40" s="238"/>
      <c r="E40" s="236"/>
      <c r="F40" s="239"/>
      <c r="G40" s="240"/>
      <c r="H40" s="241">
        <f>SUM(H99:H117)</f>
        <v>0</v>
      </c>
    </row>
    <row r="41" spans="1:26" s="64" customFormat="1">
      <c r="B41" s="236">
        <v>1.4</v>
      </c>
      <c r="C41" s="237" t="s">
        <v>23</v>
      </c>
      <c r="D41" s="238"/>
      <c r="E41" s="236"/>
      <c r="F41" s="239"/>
      <c r="G41" s="240"/>
      <c r="H41" s="241">
        <f>SUM(H120:H126)</f>
        <v>0</v>
      </c>
    </row>
    <row r="42" spans="1:26" s="64" customFormat="1">
      <c r="B42" s="236">
        <v>1.5</v>
      </c>
      <c r="C42" s="237" t="s">
        <v>24</v>
      </c>
      <c r="D42" s="238"/>
      <c r="E42" s="236"/>
      <c r="F42" s="239"/>
      <c r="G42" s="240"/>
      <c r="H42" s="241">
        <f>SUM(H129:H172)</f>
        <v>0</v>
      </c>
    </row>
    <row r="43" spans="1:26" s="64" customFormat="1">
      <c r="B43" s="236">
        <v>1.6</v>
      </c>
      <c r="C43" s="237" t="s">
        <v>25</v>
      </c>
      <c r="D43" s="238"/>
      <c r="E43" s="236"/>
      <c r="F43" s="239"/>
      <c r="G43" s="240"/>
      <c r="H43" s="241">
        <f>SUM(H174:H185)</f>
        <v>0</v>
      </c>
    </row>
    <row r="44" spans="1:26" s="64" customFormat="1">
      <c r="B44" s="236"/>
      <c r="C44" s="237" t="s">
        <v>1316</v>
      </c>
      <c r="D44" s="238"/>
      <c r="E44" s="236"/>
      <c r="F44" s="239"/>
      <c r="G44" s="240"/>
      <c r="H44" s="241">
        <f>SUM(H38:H43)</f>
        <v>0</v>
      </c>
    </row>
    <row r="45" spans="1:26">
      <c r="B45" s="77"/>
      <c r="C45" s="101"/>
      <c r="D45" s="213"/>
      <c r="E45" s="77"/>
      <c r="F45" s="103"/>
      <c r="G45" s="233"/>
      <c r="H45" s="102"/>
    </row>
    <row r="46" spans="1:26">
      <c r="B46" s="104">
        <v>1.1000000000000001</v>
      </c>
      <c r="C46" s="105" t="s">
        <v>20</v>
      </c>
      <c r="D46" s="214"/>
      <c r="E46" s="104"/>
      <c r="F46" s="106"/>
      <c r="G46" s="227"/>
      <c r="H46" s="107"/>
    </row>
    <row r="47" spans="1:26">
      <c r="B47" s="109" t="s">
        <v>152</v>
      </c>
      <c r="C47" s="105" t="s">
        <v>26</v>
      </c>
      <c r="D47" s="213"/>
      <c r="E47" s="77"/>
      <c r="F47" s="103"/>
      <c r="G47" s="233"/>
      <c r="H47" s="102"/>
    </row>
    <row r="48" spans="1:26" ht="67.5" customHeight="1">
      <c r="B48" s="77"/>
      <c r="C48" s="101" t="s">
        <v>27</v>
      </c>
      <c r="D48" s="213">
        <v>2800</v>
      </c>
      <c r="E48" s="77" t="s">
        <v>2092</v>
      </c>
      <c r="F48" s="197"/>
      <c r="G48" s="342"/>
      <c r="H48" s="102">
        <f>ROUND(D48*F48,2)</f>
        <v>0</v>
      </c>
    </row>
    <row r="49" spans="2:8">
      <c r="B49" s="109" t="s">
        <v>153</v>
      </c>
      <c r="C49" s="105" t="s">
        <v>28</v>
      </c>
      <c r="D49" s="213"/>
      <c r="E49" s="77"/>
      <c r="F49" s="103"/>
      <c r="G49" s="233"/>
      <c r="H49" s="102"/>
    </row>
    <row r="50" spans="2:8">
      <c r="B50" s="77"/>
      <c r="C50" s="101" t="s">
        <v>29</v>
      </c>
      <c r="D50" s="213">
        <v>11430</v>
      </c>
      <c r="E50" s="77" t="s">
        <v>2092</v>
      </c>
      <c r="F50" s="197"/>
      <c r="G50" s="342"/>
      <c r="H50" s="102">
        <f>ROUND(D50*F50,2)</f>
        <v>0</v>
      </c>
    </row>
    <row r="51" spans="2:8">
      <c r="B51" s="109" t="s">
        <v>154</v>
      </c>
      <c r="C51" s="105" t="s">
        <v>30</v>
      </c>
      <c r="D51" s="213"/>
      <c r="E51" s="77"/>
      <c r="F51" s="103"/>
      <c r="G51" s="233"/>
      <c r="H51" s="102"/>
    </row>
    <row r="52" spans="2:8" ht="65.25" customHeight="1">
      <c r="B52" s="77"/>
      <c r="C52" s="101" t="s">
        <v>31</v>
      </c>
      <c r="D52" s="213">
        <v>11430</v>
      </c>
      <c r="E52" s="77" t="s">
        <v>2092</v>
      </c>
      <c r="F52" s="197"/>
      <c r="G52" s="342"/>
      <c r="H52" s="102">
        <f>ROUND(D52*F52,2)</f>
        <v>0</v>
      </c>
    </row>
    <row r="53" spans="2:8">
      <c r="B53" s="109" t="s">
        <v>155</v>
      </c>
      <c r="C53" s="105" t="s">
        <v>32</v>
      </c>
      <c r="D53" s="213"/>
      <c r="E53" s="77"/>
      <c r="F53" s="103"/>
      <c r="G53" s="233"/>
      <c r="H53" s="102"/>
    </row>
    <row r="54" spans="2:8">
      <c r="B54" s="77"/>
      <c r="C54" s="101" t="s">
        <v>33</v>
      </c>
      <c r="D54" s="213">
        <v>3150</v>
      </c>
      <c r="E54" s="77" t="s">
        <v>2092</v>
      </c>
      <c r="F54" s="197"/>
      <c r="G54" s="342"/>
      <c r="H54" s="102">
        <f>ROUND(D54*F54,2)</f>
        <v>0</v>
      </c>
    </row>
    <row r="55" spans="2:8">
      <c r="B55" s="104">
        <v>1.2</v>
      </c>
      <c r="C55" s="105" t="s">
        <v>21</v>
      </c>
      <c r="D55" s="214"/>
      <c r="E55" s="104"/>
      <c r="F55" s="106"/>
      <c r="G55" s="227"/>
      <c r="H55" s="102"/>
    </row>
    <row r="56" spans="2:8">
      <c r="B56" s="109" t="s">
        <v>156</v>
      </c>
      <c r="C56" s="105" t="s">
        <v>34</v>
      </c>
      <c r="D56" s="213"/>
      <c r="E56" s="77"/>
      <c r="F56" s="103"/>
      <c r="G56" s="233"/>
      <c r="H56" s="102"/>
    </row>
    <row r="57" spans="2:8" ht="60">
      <c r="B57" s="77"/>
      <c r="C57" s="101" t="s">
        <v>35</v>
      </c>
      <c r="D57" s="213">
        <v>315</v>
      </c>
      <c r="E57" s="77" t="s">
        <v>2092</v>
      </c>
      <c r="F57" s="197"/>
      <c r="G57" s="342"/>
      <c r="H57" s="102">
        <f>ROUND(D57*F57,2)</f>
        <v>0</v>
      </c>
    </row>
    <row r="58" spans="2:8">
      <c r="B58" s="109" t="s">
        <v>157</v>
      </c>
      <c r="C58" s="105" t="s">
        <v>36</v>
      </c>
      <c r="D58" s="213"/>
      <c r="E58" s="77"/>
      <c r="F58" s="103"/>
      <c r="G58" s="233"/>
      <c r="H58" s="102"/>
    </row>
    <row r="59" spans="2:8" ht="98.25" customHeight="1">
      <c r="B59" s="77"/>
      <c r="C59" s="101" t="s">
        <v>37</v>
      </c>
      <c r="D59" s="213">
        <v>275</v>
      </c>
      <c r="E59" s="77" t="s">
        <v>2092</v>
      </c>
      <c r="F59" s="197"/>
      <c r="G59" s="342"/>
      <c r="H59" s="102">
        <f>ROUND(D59*F59,2)</f>
        <v>0</v>
      </c>
    </row>
    <row r="60" spans="2:8">
      <c r="B60" s="109" t="s">
        <v>158</v>
      </c>
      <c r="C60" s="105" t="s">
        <v>38</v>
      </c>
      <c r="D60" s="213"/>
      <c r="E60" s="77"/>
      <c r="F60" s="103"/>
      <c r="G60" s="233"/>
      <c r="H60" s="102"/>
    </row>
    <row r="61" spans="2:8" ht="134.25" customHeight="1">
      <c r="B61" s="77"/>
      <c r="C61" s="101" t="s">
        <v>39</v>
      </c>
      <c r="D61" s="213">
        <v>1860</v>
      </c>
      <c r="E61" s="77" t="s">
        <v>2092</v>
      </c>
      <c r="F61" s="197"/>
      <c r="G61" s="342"/>
      <c r="H61" s="102">
        <f>ROUND(D61*F61,2)</f>
        <v>0</v>
      </c>
    </row>
    <row r="62" spans="2:8">
      <c r="B62" s="109" t="s">
        <v>159</v>
      </c>
      <c r="C62" s="105" t="s">
        <v>40</v>
      </c>
      <c r="D62" s="213"/>
      <c r="E62" s="77"/>
      <c r="F62" s="103"/>
      <c r="G62" s="233"/>
      <c r="H62" s="102"/>
    </row>
    <row r="63" spans="2:8" ht="75">
      <c r="B63" s="77"/>
      <c r="C63" s="101" t="s">
        <v>41</v>
      </c>
      <c r="D63" s="213"/>
      <c r="E63" s="77"/>
      <c r="F63" s="103"/>
      <c r="G63" s="233"/>
      <c r="H63" s="102"/>
    </row>
    <row r="64" spans="2:8">
      <c r="B64" s="77"/>
      <c r="C64" s="101" t="s">
        <v>42</v>
      </c>
      <c r="D64" s="213">
        <v>1940</v>
      </c>
      <c r="E64" s="77" t="s">
        <v>2092</v>
      </c>
      <c r="F64" s="197"/>
      <c r="G64" s="342"/>
      <c r="H64" s="102">
        <f>ROUND(D64*F64,2)</f>
        <v>0</v>
      </c>
    </row>
    <row r="65" spans="2:8">
      <c r="B65" s="109" t="s">
        <v>160</v>
      </c>
      <c r="C65" s="105" t="s">
        <v>43</v>
      </c>
      <c r="D65" s="213"/>
      <c r="E65" s="77"/>
      <c r="F65" s="103"/>
      <c r="G65" s="233"/>
      <c r="H65" s="102"/>
    </row>
    <row r="66" spans="2:8" ht="83.25" customHeight="1">
      <c r="B66" s="77"/>
      <c r="C66" s="101" t="s">
        <v>44</v>
      </c>
      <c r="D66" s="213"/>
      <c r="E66" s="77"/>
      <c r="F66" s="103"/>
      <c r="G66" s="233"/>
      <c r="H66" s="102"/>
    </row>
    <row r="67" spans="2:8">
      <c r="B67" s="77"/>
      <c r="C67" s="101" t="s">
        <v>42</v>
      </c>
      <c r="D67" s="213">
        <v>1940</v>
      </c>
      <c r="E67" s="77" t="s">
        <v>2092</v>
      </c>
      <c r="F67" s="197"/>
      <c r="G67" s="342"/>
      <c r="H67" s="102">
        <f>ROUND(D67*F67,2)</f>
        <v>0</v>
      </c>
    </row>
    <row r="68" spans="2:8">
      <c r="B68" s="109" t="s">
        <v>161</v>
      </c>
      <c r="C68" s="105" t="s">
        <v>45</v>
      </c>
      <c r="D68" s="213"/>
      <c r="E68" s="77"/>
      <c r="F68" s="103"/>
      <c r="G68" s="233"/>
      <c r="H68" s="102"/>
    </row>
    <row r="69" spans="2:8" ht="111.75" customHeight="1">
      <c r="B69" s="77"/>
      <c r="C69" s="101" t="s">
        <v>46</v>
      </c>
      <c r="D69" s="213">
        <v>265</v>
      </c>
      <c r="E69" s="77" t="s">
        <v>2092</v>
      </c>
      <c r="F69" s="197"/>
      <c r="G69" s="342"/>
      <c r="H69" s="102">
        <f>ROUND(D69*F69,2)</f>
        <v>0</v>
      </c>
    </row>
    <row r="70" spans="2:8">
      <c r="B70" s="109" t="s">
        <v>162</v>
      </c>
      <c r="C70" s="105" t="s">
        <v>47</v>
      </c>
      <c r="D70" s="213"/>
      <c r="E70" s="77"/>
      <c r="F70" s="103"/>
      <c r="G70" s="233"/>
      <c r="H70" s="102"/>
    </row>
    <row r="71" spans="2:8" ht="122.25" customHeight="1">
      <c r="B71" s="77"/>
      <c r="C71" s="101" t="s">
        <v>48</v>
      </c>
      <c r="D71" s="213">
        <v>850</v>
      </c>
      <c r="E71" s="77" t="s">
        <v>2092</v>
      </c>
      <c r="F71" s="197"/>
      <c r="G71" s="342"/>
      <c r="H71" s="102">
        <f>ROUND(D71*F71,2)</f>
        <v>0</v>
      </c>
    </row>
    <row r="72" spans="2:8">
      <c r="B72" s="109" t="s">
        <v>163</v>
      </c>
      <c r="C72" s="105" t="s">
        <v>49</v>
      </c>
      <c r="D72" s="213"/>
      <c r="E72" s="77"/>
      <c r="F72" s="103"/>
      <c r="G72" s="233"/>
      <c r="H72" s="102"/>
    </row>
    <row r="73" spans="2:8" ht="294.75" customHeight="1">
      <c r="B73" s="77"/>
      <c r="C73" s="101" t="s">
        <v>50</v>
      </c>
      <c r="D73" s="213"/>
      <c r="E73" s="77"/>
      <c r="F73" s="103"/>
      <c r="G73" s="233"/>
      <c r="H73" s="102"/>
    </row>
    <row r="74" spans="2:8" ht="408.75" customHeight="1">
      <c r="B74" s="77"/>
      <c r="C74" s="101" t="s">
        <v>1338</v>
      </c>
      <c r="D74" s="213"/>
      <c r="E74" s="77"/>
      <c r="F74" s="103"/>
      <c r="G74" s="233"/>
      <c r="H74" s="102"/>
    </row>
    <row r="75" spans="2:8">
      <c r="B75" s="77"/>
      <c r="C75" s="101" t="s">
        <v>51</v>
      </c>
      <c r="D75" s="213">
        <v>35</v>
      </c>
      <c r="E75" s="77" t="s">
        <v>2092</v>
      </c>
      <c r="F75" s="197"/>
      <c r="G75" s="342"/>
      <c r="H75" s="102">
        <f>ROUND(D75*F75,2)</f>
        <v>0</v>
      </c>
    </row>
    <row r="76" spans="2:8">
      <c r="B76" s="109" t="s">
        <v>164</v>
      </c>
      <c r="C76" s="105" t="s">
        <v>52</v>
      </c>
      <c r="D76" s="213"/>
      <c r="E76" s="77"/>
      <c r="F76" s="103"/>
      <c r="G76" s="233"/>
      <c r="H76" s="102"/>
    </row>
    <row r="77" spans="2:8" ht="30">
      <c r="B77" s="77"/>
      <c r="C77" s="101" t="s">
        <v>53</v>
      </c>
      <c r="D77" s="213"/>
      <c r="E77" s="77"/>
      <c r="F77" s="103"/>
      <c r="G77" s="233"/>
      <c r="H77" s="102"/>
    </row>
    <row r="78" spans="2:8">
      <c r="B78" s="77"/>
      <c r="C78" s="101" t="s">
        <v>54</v>
      </c>
      <c r="D78" s="213">
        <v>180</v>
      </c>
      <c r="E78" s="77" t="s">
        <v>2092</v>
      </c>
      <c r="F78" s="197"/>
      <c r="G78" s="342"/>
      <c r="H78" s="102">
        <f>ROUND(D78*F78,2)</f>
        <v>0</v>
      </c>
    </row>
    <row r="79" spans="2:8">
      <c r="B79" s="110" t="s">
        <v>165</v>
      </c>
      <c r="C79" s="105" t="s">
        <v>55</v>
      </c>
      <c r="D79" s="213"/>
      <c r="E79" s="77"/>
      <c r="F79" s="103"/>
      <c r="G79" s="233"/>
      <c r="H79" s="102"/>
    </row>
    <row r="80" spans="2:8" ht="105">
      <c r="B80" s="77"/>
      <c r="C80" s="101" t="s">
        <v>56</v>
      </c>
      <c r="D80" s="213"/>
      <c r="E80" s="77"/>
      <c r="F80" s="103"/>
      <c r="G80" s="233"/>
      <c r="H80" s="102"/>
    </row>
    <row r="81" spans="2:8">
      <c r="B81" s="77"/>
      <c r="C81" s="101" t="s">
        <v>57</v>
      </c>
      <c r="D81" s="213">
        <v>45</v>
      </c>
      <c r="E81" s="77" t="s">
        <v>2092</v>
      </c>
      <c r="F81" s="197"/>
      <c r="G81" s="342"/>
      <c r="H81" s="102">
        <f>ROUND(D81*F81,2)</f>
        <v>0</v>
      </c>
    </row>
    <row r="82" spans="2:8">
      <c r="B82" s="109" t="s">
        <v>166</v>
      </c>
      <c r="C82" s="105" t="s">
        <v>58</v>
      </c>
      <c r="D82" s="213"/>
      <c r="E82" s="77"/>
      <c r="F82" s="103"/>
      <c r="G82" s="233"/>
      <c r="H82" s="102"/>
    </row>
    <row r="83" spans="2:8" ht="60">
      <c r="B83" s="77"/>
      <c r="C83" s="101" t="s">
        <v>59</v>
      </c>
      <c r="D83" s="213">
        <v>3</v>
      </c>
      <c r="E83" s="77" t="s">
        <v>60</v>
      </c>
      <c r="F83" s="197"/>
      <c r="G83" s="342"/>
      <c r="H83" s="102">
        <f>ROUND(D83*F83,2)</f>
        <v>0</v>
      </c>
    </row>
    <row r="84" spans="2:8">
      <c r="B84" s="109" t="s">
        <v>167</v>
      </c>
      <c r="C84" s="105" t="s">
        <v>61</v>
      </c>
      <c r="D84" s="213"/>
      <c r="E84" s="77"/>
      <c r="F84" s="103"/>
      <c r="G84" s="233"/>
      <c r="H84" s="102"/>
    </row>
    <row r="85" spans="2:8" ht="112.5" customHeight="1">
      <c r="B85" s="77"/>
      <c r="C85" s="101" t="s">
        <v>62</v>
      </c>
      <c r="D85" s="213"/>
      <c r="E85" s="77"/>
      <c r="F85" s="103"/>
      <c r="G85" s="233"/>
      <c r="H85" s="102"/>
    </row>
    <row r="86" spans="2:8">
      <c r="B86" s="77"/>
      <c r="C86" s="101" t="s">
        <v>63</v>
      </c>
      <c r="D86" s="213">
        <v>5</v>
      </c>
      <c r="E86" s="77" t="s">
        <v>1356</v>
      </c>
      <c r="F86" s="197"/>
      <c r="G86" s="342"/>
      <c r="H86" s="102">
        <f>ROUND(D86*F86,2)</f>
        <v>0</v>
      </c>
    </row>
    <row r="87" spans="2:8">
      <c r="B87" s="109" t="s">
        <v>168</v>
      </c>
      <c r="C87" s="105" t="s">
        <v>64</v>
      </c>
      <c r="D87" s="213"/>
      <c r="E87" s="77"/>
      <c r="F87" s="103"/>
      <c r="G87" s="233"/>
      <c r="H87" s="102"/>
    </row>
    <row r="88" spans="2:8">
      <c r="B88" s="109"/>
      <c r="C88" s="101" t="s">
        <v>65</v>
      </c>
      <c r="D88" s="213">
        <v>25</v>
      </c>
      <c r="E88" s="77" t="s">
        <v>2092</v>
      </c>
      <c r="F88" s="197"/>
      <c r="G88" s="342"/>
      <c r="H88" s="102">
        <f>ROUND(D88*F88,2)</f>
        <v>0</v>
      </c>
    </row>
    <row r="89" spans="2:8">
      <c r="B89" s="109" t="s">
        <v>169</v>
      </c>
      <c r="C89" s="105" t="s">
        <v>66</v>
      </c>
      <c r="D89" s="213"/>
      <c r="E89" s="77"/>
      <c r="F89" s="103"/>
      <c r="G89" s="233"/>
      <c r="H89" s="102"/>
    </row>
    <row r="90" spans="2:8">
      <c r="B90" s="109"/>
      <c r="C90" s="101" t="s">
        <v>67</v>
      </c>
      <c r="D90" s="213">
        <v>190</v>
      </c>
      <c r="E90" s="77" t="s">
        <v>2092</v>
      </c>
      <c r="F90" s="197"/>
      <c r="G90" s="342"/>
      <c r="H90" s="102">
        <f>ROUND(D90*F90,2)</f>
        <v>0</v>
      </c>
    </row>
    <row r="91" spans="2:8">
      <c r="B91" s="109" t="s">
        <v>170</v>
      </c>
      <c r="C91" s="105" t="s">
        <v>68</v>
      </c>
      <c r="D91" s="213"/>
      <c r="E91" s="77"/>
      <c r="F91" s="103"/>
      <c r="G91" s="233"/>
      <c r="H91" s="102"/>
    </row>
    <row r="92" spans="2:8" ht="30">
      <c r="B92" s="77" t="s">
        <v>171</v>
      </c>
      <c r="C92" s="101" t="s">
        <v>2076</v>
      </c>
      <c r="D92" s="213">
        <v>385</v>
      </c>
      <c r="E92" s="77" t="s">
        <v>2092</v>
      </c>
      <c r="F92" s="197"/>
      <c r="G92" s="342"/>
      <c r="H92" s="102">
        <f>ROUND(D92*F92,2)</f>
        <v>0</v>
      </c>
    </row>
    <row r="93" spans="2:8" ht="30">
      <c r="B93" s="77" t="s">
        <v>172</v>
      </c>
      <c r="C93" s="101" t="s">
        <v>2077</v>
      </c>
      <c r="D93" s="213">
        <v>1475</v>
      </c>
      <c r="E93" s="77" t="s">
        <v>2092</v>
      </c>
      <c r="F93" s="197"/>
      <c r="G93" s="342"/>
      <c r="H93" s="102">
        <f>ROUND(D93*F93,2)</f>
        <v>0</v>
      </c>
    </row>
    <row r="94" spans="2:8">
      <c r="B94" s="109" t="s">
        <v>173</v>
      </c>
      <c r="C94" s="105" t="s">
        <v>69</v>
      </c>
      <c r="D94" s="213"/>
      <c r="E94" s="77"/>
      <c r="F94" s="103"/>
      <c r="G94" s="233"/>
      <c r="H94" s="102"/>
    </row>
    <row r="95" spans="2:8">
      <c r="B95" s="77"/>
      <c r="C95" s="101" t="s">
        <v>70</v>
      </c>
      <c r="D95" s="213">
        <v>315</v>
      </c>
      <c r="E95" s="77" t="s">
        <v>2092</v>
      </c>
      <c r="F95" s="197"/>
      <c r="G95" s="342"/>
      <c r="H95" s="102">
        <f>ROUND(D95*F95,2)</f>
        <v>0</v>
      </c>
    </row>
    <row r="96" spans="2:8">
      <c r="B96" s="104">
        <v>1.3</v>
      </c>
      <c r="C96" s="105" t="s">
        <v>22</v>
      </c>
      <c r="D96" s="214"/>
      <c r="E96" s="104"/>
      <c r="F96" s="106"/>
      <c r="G96" s="227"/>
      <c r="H96" s="102"/>
    </row>
    <row r="97" spans="2:8">
      <c r="B97" s="109" t="s">
        <v>174</v>
      </c>
      <c r="C97" s="105" t="s">
        <v>71</v>
      </c>
      <c r="D97" s="213"/>
      <c r="E97" s="77"/>
      <c r="F97" s="103"/>
      <c r="G97" s="233"/>
      <c r="H97" s="102"/>
    </row>
    <row r="98" spans="2:8" ht="30">
      <c r="B98" s="77"/>
      <c r="C98" s="101" t="s">
        <v>72</v>
      </c>
      <c r="D98" s="213"/>
      <c r="E98" s="77"/>
      <c r="F98" s="103"/>
      <c r="G98" s="233"/>
      <c r="H98" s="102"/>
    </row>
    <row r="99" spans="2:8" ht="30">
      <c r="B99" s="77"/>
      <c r="C99" s="101" t="s">
        <v>73</v>
      </c>
      <c r="D99" s="213">
        <v>2030</v>
      </c>
      <c r="E99" s="77" t="s">
        <v>2092</v>
      </c>
      <c r="F99" s="197"/>
      <c r="G99" s="342"/>
      <c r="H99" s="102">
        <f>ROUND(D99*F99,2)</f>
        <v>0</v>
      </c>
    </row>
    <row r="100" spans="2:8">
      <c r="B100" s="109" t="s">
        <v>175</v>
      </c>
      <c r="C100" s="105" t="s">
        <v>74</v>
      </c>
      <c r="D100" s="213"/>
      <c r="E100" s="77"/>
      <c r="F100" s="103"/>
      <c r="G100" s="233"/>
      <c r="H100" s="102"/>
    </row>
    <row r="101" spans="2:8" ht="93" customHeight="1">
      <c r="B101" s="77"/>
      <c r="C101" s="101" t="s">
        <v>75</v>
      </c>
      <c r="D101" s="213"/>
      <c r="E101" s="77"/>
      <c r="F101" s="103"/>
      <c r="G101" s="233"/>
      <c r="H101" s="102"/>
    </row>
    <row r="102" spans="2:8">
      <c r="B102" s="77"/>
      <c r="C102" s="101" t="s">
        <v>76</v>
      </c>
      <c r="D102" s="213">
        <v>11355</v>
      </c>
      <c r="E102" s="77" t="s">
        <v>2092</v>
      </c>
      <c r="F102" s="197"/>
      <c r="G102" s="342"/>
      <c r="H102" s="102">
        <f>ROUND(D102*F102,2)</f>
        <v>0</v>
      </c>
    </row>
    <row r="103" spans="2:8">
      <c r="B103" s="109" t="s">
        <v>176</v>
      </c>
      <c r="C103" s="105" t="s">
        <v>77</v>
      </c>
      <c r="D103" s="213"/>
      <c r="E103" s="77"/>
      <c r="F103" s="103"/>
      <c r="G103" s="233"/>
      <c r="H103" s="102"/>
    </row>
    <row r="104" spans="2:8" ht="66" customHeight="1">
      <c r="B104" s="77"/>
      <c r="C104" s="101" t="s">
        <v>78</v>
      </c>
      <c r="D104" s="213"/>
      <c r="E104" s="77"/>
      <c r="F104" s="103"/>
      <c r="G104" s="233"/>
      <c r="H104" s="102"/>
    </row>
    <row r="105" spans="2:8">
      <c r="B105" s="77"/>
      <c r="C105" s="101" t="s">
        <v>76</v>
      </c>
      <c r="D105" s="213">
        <v>230</v>
      </c>
      <c r="E105" s="77" t="s">
        <v>2092</v>
      </c>
      <c r="F105" s="197"/>
      <c r="G105" s="342"/>
      <c r="H105" s="102">
        <f>ROUND(D105*F105,2)</f>
        <v>0</v>
      </c>
    </row>
    <row r="106" spans="2:8">
      <c r="B106" s="109" t="s">
        <v>177</v>
      </c>
      <c r="C106" s="105" t="s">
        <v>79</v>
      </c>
      <c r="D106" s="213"/>
      <c r="E106" s="77"/>
      <c r="F106" s="103"/>
      <c r="G106" s="233"/>
      <c r="H106" s="102"/>
    </row>
    <row r="107" spans="2:8" ht="30">
      <c r="B107" s="77"/>
      <c r="C107" s="101" t="s">
        <v>80</v>
      </c>
      <c r="D107" s="213"/>
      <c r="E107" s="77"/>
      <c r="F107" s="103"/>
      <c r="G107" s="233"/>
      <c r="H107" s="102"/>
    </row>
    <row r="108" spans="2:8" ht="54" customHeight="1">
      <c r="B108" s="77"/>
      <c r="C108" s="101" t="s">
        <v>81</v>
      </c>
      <c r="D108" s="213">
        <v>2800</v>
      </c>
      <c r="E108" s="77" t="s">
        <v>2092</v>
      </c>
      <c r="F108" s="197"/>
      <c r="G108" s="342"/>
      <c r="H108" s="102">
        <f>ROUND(D108*F108,2)</f>
        <v>0</v>
      </c>
    </row>
    <row r="109" spans="2:8">
      <c r="B109" s="109" t="s">
        <v>178</v>
      </c>
      <c r="C109" s="105" t="s">
        <v>82</v>
      </c>
      <c r="D109" s="213"/>
      <c r="E109" s="77"/>
      <c r="F109" s="103"/>
      <c r="G109" s="233"/>
      <c r="H109" s="102"/>
    </row>
    <row r="110" spans="2:8">
      <c r="B110" s="77"/>
      <c r="C110" s="101" t="s">
        <v>83</v>
      </c>
      <c r="D110" s="213"/>
      <c r="E110" s="77"/>
      <c r="F110" s="103"/>
      <c r="G110" s="233"/>
      <c r="H110" s="102"/>
    </row>
    <row r="111" spans="2:8" ht="50.25" customHeight="1">
      <c r="B111" s="77"/>
      <c r="C111" s="101" t="s">
        <v>84</v>
      </c>
      <c r="D111" s="213">
        <v>715</v>
      </c>
      <c r="E111" s="77" t="s">
        <v>2092</v>
      </c>
      <c r="F111" s="197"/>
      <c r="G111" s="342"/>
      <c r="H111" s="102">
        <f>ROUND(D111*F111,2)</f>
        <v>0</v>
      </c>
    </row>
    <row r="112" spans="2:8">
      <c r="B112" s="109" t="s">
        <v>179</v>
      </c>
      <c r="C112" s="105" t="s">
        <v>85</v>
      </c>
      <c r="D112" s="213"/>
      <c r="E112" s="77"/>
      <c r="F112" s="103"/>
      <c r="G112" s="233"/>
      <c r="H112" s="102"/>
    </row>
    <row r="113" spans="2:8">
      <c r="B113" s="77"/>
      <c r="C113" s="101" t="s">
        <v>86</v>
      </c>
      <c r="D113" s="213"/>
      <c r="E113" s="77"/>
      <c r="F113" s="103"/>
      <c r="G113" s="233"/>
      <c r="H113" s="102"/>
    </row>
    <row r="114" spans="2:8">
      <c r="B114" s="77"/>
      <c r="C114" s="101" t="s">
        <v>87</v>
      </c>
      <c r="D114" s="213">
        <v>80</v>
      </c>
      <c r="E114" s="77" t="s">
        <v>2092</v>
      </c>
      <c r="F114" s="197"/>
      <c r="G114" s="342"/>
      <c r="H114" s="102">
        <f>ROUND(D114*F114,2)</f>
        <v>0</v>
      </c>
    </row>
    <row r="115" spans="2:8">
      <c r="B115" s="109" t="s">
        <v>180</v>
      </c>
      <c r="C115" s="105" t="s">
        <v>88</v>
      </c>
      <c r="D115" s="213"/>
      <c r="E115" s="77"/>
      <c r="F115" s="103"/>
      <c r="G115" s="233"/>
      <c r="H115" s="102"/>
    </row>
    <row r="116" spans="2:8" ht="52.5" customHeight="1">
      <c r="B116" s="77"/>
      <c r="C116" s="101" t="s">
        <v>89</v>
      </c>
      <c r="D116" s="213"/>
      <c r="E116" s="77"/>
      <c r="F116" s="103"/>
      <c r="G116" s="233"/>
      <c r="H116" s="102"/>
    </row>
    <row r="117" spans="2:8">
      <c r="B117" s="77"/>
      <c r="C117" s="101" t="s">
        <v>90</v>
      </c>
      <c r="D117" s="213">
        <v>56</v>
      </c>
      <c r="E117" s="77" t="s">
        <v>2092</v>
      </c>
      <c r="F117" s="197"/>
      <c r="G117" s="342"/>
      <c r="H117" s="102">
        <f>ROUND(D117*F117,2)</f>
        <v>0</v>
      </c>
    </row>
    <row r="118" spans="2:8">
      <c r="B118" s="104">
        <v>1.4</v>
      </c>
      <c r="C118" s="105" t="s">
        <v>23</v>
      </c>
      <c r="D118" s="214"/>
      <c r="E118" s="104"/>
      <c r="F118" s="106"/>
      <c r="G118" s="227"/>
      <c r="H118" s="102"/>
    </row>
    <row r="119" spans="2:8">
      <c r="B119" s="109" t="s">
        <v>181</v>
      </c>
      <c r="C119" s="105" t="s">
        <v>91</v>
      </c>
      <c r="D119" s="213"/>
      <c r="E119" s="77"/>
      <c r="F119" s="103"/>
      <c r="G119" s="233"/>
      <c r="H119" s="102"/>
    </row>
    <row r="120" spans="2:8" ht="30">
      <c r="B120" s="77"/>
      <c r="C120" s="101" t="s">
        <v>92</v>
      </c>
      <c r="D120" s="213">
        <v>305</v>
      </c>
      <c r="E120" s="77" t="s">
        <v>2092</v>
      </c>
      <c r="F120" s="197"/>
      <c r="G120" s="342"/>
      <c r="H120" s="102">
        <f>ROUND(D120*F120,2)</f>
        <v>0</v>
      </c>
    </row>
    <row r="121" spans="2:8">
      <c r="B121" s="109" t="s">
        <v>182</v>
      </c>
      <c r="C121" s="105" t="s">
        <v>2075</v>
      </c>
      <c r="D121" s="213"/>
      <c r="E121" s="77"/>
      <c r="F121" s="103"/>
      <c r="G121" s="233"/>
      <c r="H121" s="102"/>
    </row>
    <row r="122" spans="2:8" ht="105">
      <c r="B122" s="77"/>
      <c r="C122" s="101" t="s">
        <v>2074</v>
      </c>
      <c r="D122" s="213">
        <v>1740</v>
      </c>
      <c r="E122" s="77" t="s">
        <v>2092</v>
      </c>
      <c r="F122" s="197"/>
      <c r="G122" s="342"/>
      <c r="H122" s="102">
        <f>ROUND(D122*F122,2)</f>
        <v>0</v>
      </c>
    </row>
    <row r="123" spans="2:8">
      <c r="B123" s="109" t="s">
        <v>183</v>
      </c>
      <c r="C123" s="105" t="s">
        <v>93</v>
      </c>
      <c r="D123" s="213"/>
      <c r="E123" s="77"/>
      <c r="F123" s="103"/>
      <c r="G123" s="233"/>
      <c r="H123" s="102"/>
    </row>
    <row r="124" spans="2:8" ht="30">
      <c r="B124" s="77"/>
      <c r="C124" s="101" t="s">
        <v>94</v>
      </c>
      <c r="D124" s="213">
        <v>125</v>
      </c>
      <c r="E124" s="77" t="s">
        <v>2092</v>
      </c>
      <c r="F124" s="197"/>
      <c r="G124" s="342"/>
      <c r="H124" s="102">
        <f>ROUND(D124*F124,2)</f>
        <v>0</v>
      </c>
    </row>
    <row r="125" spans="2:8">
      <c r="B125" s="109" t="s">
        <v>184</v>
      </c>
      <c r="C125" s="105" t="s">
        <v>95</v>
      </c>
      <c r="D125" s="213"/>
      <c r="E125" s="77"/>
      <c r="F125" s="103"/>
      <c r="G125" s="233"/>
      <c r="H125" s="102"/>
    </row>
    <row r="126" spans="2:8" ht="30">
      <c r="B126" s="77"/>
      <c r="C126" s="101" t="s">
        <v>96</v>
      </c>
      <c r="D126" s="213">
        <v>60</v>
      </c>
      <c r="E126" s="77" t="s">
        <v>2092</v>
      </c>
      <c r="F126" s="197"/>
      <c r="G126" s="342"/>
      <c r="H126" s="102">
        <f>ROUND(D126*F126,2)</f>
        <v>0</v>
      </c>
    </row>
    <row r="127" spans="2:8">
      <c r="B127" s="104">
        <v>1.5</v>
      </c>
      <c r="C127" s="105" t="s">
        <v>24</v>
      </c>
      <c r="D127" s="214"/>
      <c r="E127" s="104"/>
      <c r="F127" s="106"/>
      <c r="G127" s="227"/>
      <c r="H127" s="102"/>
    </row>
    <row r="128" spans="2:8">
      <c r="B128" s="109" t="s">
        <v>185</v>
      </c>
      <c r="C128" s="105" t="s">
        <v>97</v>
      </c>
      <c r="D128" s="213"/>
      <c r="E128" s="77"/>
      <c r="F128" s="103"/>
      <c r="G128" s="233"/>
      <c r="H128" s="102"/>
    </row>
    <row r="129" spans="2:8" ht="60">
      <c r="B129" s="77"/>
      <c r="C129" s="101" t="s">
        <v>98</v>
      </c>
      <c r="D129" s="213"/>
      <c r="E129" s="77"/>
      <c r="F129" s="103"/>
      <c r="G129" s="233"/>
      <c r="H129" s="102"/>
    </row>
    <row r="130" spans="2:8">
      <c r="B130" s="77"/>
      <c r="C130" s="101" t="s">
        <v>54</v>
      </c>
      <c r="D130" s="213">
        <v>4</v>
      </c>
      <c r="E130" s="77" t="s">
        <v>2007</v>
      </c>
      <c r="F130" s="197"/>
      <c r="G130" s="342"/>
      <c r="H130" s="102">
        <f>ROUND(D130*F130,2)</f>
        <v>0</v>
      </c>
    </row>
    <row r="131" spans="2:8">
      <c r="B131" s="109" t="s">
        <v>186</v>
      </c>
      <c r="C131" s="105" t="s">
        <v>99</v>
      </c>
      <c r="D131" s="213"/>
      <c r="E131" s="77"/>
      <c r="F131" s="103"/>
      <c r="G131" s="233"/>
      <c r="H131" s="102"/>
    </row>
    <row r="132" spans="2:8" ht="60">
      <c r="B132" s="77"/>
      <c r="C132" s="101" t="s">
        <v>100</v>
      </c>
      <c r="D132" s="213"/>
      <c r="E132" s="77"/>
      <c r="F132" s="103"/>
      <c r="G132" s="233"/>
      <c r="H132" s="102"/>
    </row>
    <row r="133" spans="2:8">
      <c r="B133" s="77"/>
      <c r="C133" s="101" t="s">
        <v>101</v>
      </c>
      <c r="D133" s="213">
        <v>250</v>
      </c>
      <c r="E133" s="77" t="s">
        <v>2092</v>
      </c>
      <c r="F133" s="197"/>
      <c r="G133" s="342"/>
      <c r="H133" s="102">
        <f>ROUND(D133*F133,2)</f>
        <v>0</v>
      </c>
    </row>
    <row r="134" spans="2:8">
      <c r="B134" s="109" t="s">
        <v>187</v>
      </c>
      <c r="C134" s="105" t="s">
        <v>102</v>
      </c>
      <c r="D134" s="213"/>
      <c r="E134" s="77"/>
      <c r="F134" s="103"/>
      <c r="G134" s="233"/>
      <c r="H134" s="102"/>
    </row>
    <row r="135" spans="2:8" ht="105">
      <c r="B135" s="77"/>
      <c r="C135" s="101" t="s">
        <v>103</v>
      </c>
      <c r="D135" s="213">
        <v>140</v>
      </c>
      <c r="E135" s="77" t="s">
        <v>1422</v>
      </c>
      <c r="F135" s="197"/>
      <c r="G135" s="342"/>
      <c r="H135" s="102">
        <f>ROUND(D135*F135,2)</f>
        <v>0</v>
      </c>
    </row>
    <row r="136" spans="2:8">
      <c r="B136" s="109" t="s">
        <v>188</v>
      </c>
      <c r="C136" s="105" t="s">
        <v>104</v>
      </c>
      <c r="D136" s="213"/>
      <c r="E136" s="77"/>
      <c r="F136" s="103"/>
      <c r="G136" s="233"/>
      <c r="H136" s="102"/>
    </row>
    <row r="137" spans="2:8" ht="162" customHeight="1">
      <c r="B137" s="77"/>
      <c r="C137" s="101" t="s">
        <v>105</v>
      </c>
      <c r="D137" s="213">
        <v>50</v>
      </c>
      <c r="E137" s="77" t="s">
        <v>2092</v>
      </c>
      <c r="F137" s="197"/>
      <c r="G137" s="342"/>
      <c r="H137" s="102">
        <f>ROUND(D137*F137,2)</f>
        <v>0</v>
      </c>
    </row>
    <row r="138" spans="2:8">
      <c r="B138" s="109" t="s">
        <v>189</v>
      </c>
      <c r="C138" s="105" t="s">
        <v>106</v>
      </c>
      <c r="D138" s="213"/>
      <c r="E138" s="77"/>
      <c r="F138" s="103"/>
      <c r="G138" s="233"/>
      <c r="H138" s="102"/>
    </row>
    <row r="139" spans="2:8" ht="75">
      <c r="B139" s="77"/>
      <c r="C139" s="101" t="s">
        <v>107</v>
      </c>
      <c r="D139" s="213">
        <v>10</v>
      </c>
      <c r="E139" s="77" t="s">
        <v>2092</v>
      </c>
      <c r="F139" s="197"/>
      <c r="G139" s="342"/>
      <c r="H139" s="102">
        <f>ROUND(D139*F139,2)</f>
        <v>0</v>
      </c>
    </row>
    <row r="140" spans="2:8">
      <c r="B140" s="109" t="s">
        <v>190</v>
      </c>
      <c r="C140" s="105" t="s">
        <v>108</v>
      </c>
      <c r="D140" s="213"/>
      <c r="E140" s="77"/>
      <c r="F140" s="103"/>
      <c r="G140" s="233"/>
      <c r="H140" s="102"/>
    </row>
    <row r="141" spans="2:8" ht="60">
      <c r="B141" s="77"/>
      <c r="C141" s="101" t="s">
        <v>109</v>
      </c>
      <c r="D141" s="213"/>
      <c r="E141" s="77"/>
      <c r="F141" s="103"/>
      <c r="G141" s="233"/>
      <c r="H141" s="102"/>
    </row>
    <row r="142" spans="2:8">
      <c r="B142" s="77"/>
      <c r="C142" s="101" t="s">
        <v>110</v>
      </c>
      <c r="D142" s="213">
        <v>468</v>
      </c>
      <c r="E142" s="77" t="s">
        <v>2092</v>
      </c>
      <c r="F142" s="197"/>
      <c r="G142" s="342"/>
      <c r="H142" s="102">
        <f>ROUND(D142*F142,2)</f>
        <v>0</v>
      </c>
    </row>
    <row r="143" spans="2:8">
      <c r="B143" s="77"/>
      <c r="C143" s="101" t="s">
        <v>111</v>
      </c>
      <c r="D143" s="213">
        <v>10</v>
      </c>
      <c r="E143" s="77" t="s">
        <v>2092</v>
      </c>
      <c r="F143" s="197"/>
      <c r="G143" s="342"/>
      <c r="H143" s="102">
        <f>ROUND(D143*F143,2)</f>
        <v>0</v>
      </c>
    </row>
    <row r="144" spans="2:8">
      <c r="B144" s="109" t="s">
        <v>191</v>
      </c>
      <c r="C144" s="105" t="s">
        <v>112</v>
      </c>
      <c r="D144" s="213"/>
      <c r="E144" s="77"/>
      <c r="F144" s="103"/>
      <c r="G144" s="233"/>
      <c r="H144" s="102"/>
    </row>
    <row r="145" spans="2:8" ht="337.5" customHeight="1">
      <c r="B145" s="77"/>
      <c r="C145" s="101" t="s">
        <v>113</v>
      </c>
      <c r="D145" s="213">
        <v>38</v>
      </c>
      <c r="E145" s="77" t="s">
        <v>2092</v>
      </c>
      <c r="F145" s="197"/>
      <c r="G145" s="342"/>
      <c r="H145" s="102">
        <f>ROUND(D145*F145,2)</f>
        <v>0</v>
      </c>
    </row>
    <row r="146" spans="2:8">
      <c r="B146" s="109" t="s">
        <v>192</v>
      </c>
      <c r="C146" s="105" t="s">
        <v>114</v>
      </c>
      <c r="D146" s="213"/>
      <c r="E146" s="77"/>
      <c r="F146" s="103"/>
      <c r="G146" s="233"/>
      <c r="H146" s="102"/>
    </row>
    <row r="147" spans="2:8" ht="132.75" customHeight="1">
      <c r="B147" s="77"/>
      <c r="C147" s="101" t="s">
        <v>115</v>
      </c>
      <c r="D147" s="213">
        <v>5</v>
      </c>
      <c r="E147" s="77" t="s">
        <v>2092</v>
      </c>
      <c r="F147" s="197"/>
      <c r="G147" s="342"/>
      <c r="H147" s="102">
        <f>ROUND(D147*F147,2)</f>
        <v>0</v>
      </c>
    </row>
    <row r="148" spans="2:8">
      <c r="B148" s="109" t="s">
        <v>193</v>
      </c>
      <c r="C148" s="105" t="s">
        <v>116</v>
      </c>
      <c r="D148" s="213"/>
      <c r="E148" s="77"/>
      <c r="F148" s="103"/>
      <c r="G148" s="233"/>
      <c r="H148" s="102"/>
    </row>
    <row r="149" spans="2:8" ht="271.5" customHeight="1">
      <c r="B149" s="77"/>
      <c r="C149" s="101" t="s">
        <v>1319</v>
      </c>
      <c r="D149" s="213">
        <v>8</v>
      </c>
      <c r="E149" s="77" t="s">
        <v>2092</v>
      </c>
      <c r="F149" s="197"/>
      <c r="G149" s="342"/>
      <c r="H149" s="102">
        <f>ROUND(D149*F149,2)</f>
        <v>0</v>
      </c>
    </row>
    <row r="150" spans="2:8">
      <c r="B150" s="110" t="s">
        <v>194</v>
      </c>
      <c r="C150" s="105" t="s">
        <v>117</v>
      </c>
      <c r="D150" s="213"/>
      <c r="E150" s="77"/>
      <c r="F150" s="103"/>
      <c r="G150" s="233"/>
      <c r="H150" s="102"/>
    </row>
    <row r="151" spans="2:8" ht="60">
      <c r="B151" s="77"/>
      <c r="C151" s="101" t="s">
        <v>118</v>
      </c>
      <c r="D151" s="213"/>
      <c r="E151" s="77"/>
      <c r="F151" s="103"/>
      <c r="G151" s="233"/>
      <c r="H151" s="102"/>
    </row>
    <row r="152" spans="2:8">
      <c r="B152" s="77"/>
      <c r="C152" s="101" t="s">
        <v>119</v>
      </c>
      <c r="D152" s="213">
        <v>1000</v>
      </c>
      <c r="E152" s="77" t="s">
        <v>120</v>
      </c>
      <c r="F152" s="197"/>
      <c r="G152" s="342"/>
      <c r="H152" s="102">
        <f>ROUND(D152*F152,2)</f>
        <v>0</v>
      </c>
    </row>
    <row r="153" spans="2:8">
      <c r="B153" s="109" t="s">
        <v>195</v>
      </c>
      <c r="C153" s="105" t="s">
        <v>121</v>
      </c>
      <c r="D153" s="213"/>
      <c r="E153" s="77"/>
      <c r="F153" s="103"/>
      <c r="G153" s="233"/>
      <c r="H153" s="102"/>
    </row>
    <row r="154" spans="2:8" ht="143.25" customHeight="1">
      <c r="B154" s="77"/>
      <c r="C154" s="101" t="s">
        <v>122</v>
      </c>
      <c r="D154" s="213"/>
      <c r="E154" s="77"/>
      <c r="F154" s="103"/>
      <c r="G154" s="233"/>
      <c r="H154" s="102"/>
    </row>
    <row r="155" spans="2:8">
      <c r="B155" s="77"/>
      <c r="C155" s="101" t="s">
        <v>123</v>
      </c>
      <c r="D155" s="213">
        <v>30</v>
      </c>
      <c r="E155" s="77" t="s">
        <v>2092</v>
      </c>
      <c r="F155" s="197"/>
      <c r="G155" s="342"/>
      <c r="H155" s="102">
        <f>ROUND(D155*F155,2)</f>
        <v>0</v>
      </c>
    </row>
    <row r="156" spans="2:8">
      <c r="B156" s="109" t="s">
        <v>196</v>
      </c>
      <c r="C156" s="105" t="s">
        <v>124</v>
      </c>
      <c r="D156" s="213"/>
      <c r="E156" s="77"/>
      <c r="F156" s="103"/>
      <c r="G156" s="233"/>
      <c r="H156" s="102"/>
    </row>
    <row r="157" spans="2:8">
      <c r="B157" s="77"/>
      <c r="C157" s="101" t="s">
        <v>125</v>
      </c>
      <c r="D157" s="213">
        <v>3</v>
      </c>
      <c r="E157" s="77" t="s">
        <v>60</v>
      </c>
      <c r="F157" s="197"/>
      <c r="G157" s="342"/>
      <c r="H157" s="102">
        <f>ROUND(D157*F157,2)</f>
        <v>0</v>
      </c>
    </row>
    <row r="158" spans="2:8">
      <c r="B158" s="109" t="s">
        <v>197</v>
      </c>
      <c r="C158" s="105" t="s">
        <v>126</v>
      </c>
      <c r="D158" s="213"/>
      <c r="E158" s="77"/>
      <c r="F158" s="103"/>
      <c r="G158" s="233"/>
      <c r="H158" s="102"/>
    </row>
    <row r="159" spans="2:8" ht="30">
      <c r="B159" s="77"/>
      <c r="C159" s="101" t="s">
        <v>127</v>
      </c>
      <c r="D159" s="213"/>
      <c r="E159" s="77"/>
      <c r="F159" s="103"/>
      <c r="G159" s="233"/>
      <c r="H159" s="102"/>
    </row>
    <row r="160" spans="2:8">
      <c r="B160" s="77"/>
      <c r="C160" s="101" t="s">
        <v>128</v>
      </c>
      <c r="D160" s="213">
        <v>20</v>
      </c>
      <c r="E160" s="77" t="s">
        <v>2092</v>
      </c>
      <c r="F160" s="197"/>
      <c r="G160" s="342"/>
      <c r="H160" s="102">
        <f>ROUND(D160*F160,2)</f>
        <v>0</v>
      </c>
    </row>
    <row r="161" spans="2:8">
      <c r="B161" s="109" t="s">
        <v>198</v>
      </c>
      <c r="C161" s="105" t="s">
        <v>129</v>
      </c>
      <c r="D161" s="213"/>
      <c r="E161" s="77"/>
      <c r="F161" s="103"/>
      <c r="G161" s="233"/>
      <c r="H161" s="102"/>
    </row>
    <row r="162" spans="2:8">
      <c r="B162" s="77"/>
      <c r="C162" s="101" t="s">
        <v>130</v>
      </c>
      <c r="D162" s="213">
        <v>83</v>
      </c>
      <c r="E162" s="77" t="s">
        <v>60</v>
      </c>
      <c r="F162" s="197"/>
      <c r="G162" s="342"/>
      <c r="H162" s="102">
        <f>ROUND(D162*F162,2)</f>
        <v>0</v>
      </c>
    </row>
    <row r="163" spans="2:8">
      <c r="B163" s="109" t="s">
        <v>199</v>
      </c>
      <c r="C163" s="105" t="s">
        <v>129</v>
      </c>
      <c r="D163" s="213"/>
      <c r="E163" s="77"/>
      <c r="F163" s="103"/>
      <c r="G163" s="233"/>
      <c r="H163" s="102"/>
    </row>
    <row r="164" spans="2:8">
      <c r="B164" s="77"/>
      <c r="C164" s="101" t="s">
        <v>131</v>
      </c>
      <c r="D164" s="213">
        <v>21</v>
      </c>
      <c r="E164" s="77" t="s">
        <v>60</v>
      </c>
      <c r="F164" s="197"/>
      <c r="G164" s="342"/>
      <c r="H164" s="102">
        <f>ROUND(D164*F164,2)</f>
        <v>0</v>
      </c>
    </row>
    <row r="165" spans="2:8">
      <c r="B165" s="109" t="s">
        <v>200</v>
      </c>
      <c r="C165" s="105" t="s">
        <v>132</v>
      </c>
      <c r="D165" s="213"/>
      <c r="E165" s="77"/>
      <c r="F165" s="103"/>
      <c r="G165" s="233"/>
      <c r="H165" s="102"/>
    </row>
    <row r="166" spans="2:8" ht="30">
      <c r="B166" s="77"/>
      <c r="C166" s="101" t="s">
        <v>133</v>
      </c>
      <c r="D166" s="213">
        <v>40</v>
      </c>
      <c r="E166" s="77" t="s">
        <v>2092</v>
      </c>
      <c r="F166" s="197"/>
      <c r="G166" s="342"/>
      <c r="H166" s="102">
        <f>ROUND(D166*F166,2)</f>
        <v>0</v>
      </c>
    </row>
    <row r="167" spans="2:8">
      <c r="B167" s="109" t="s">
        <v>201</v>
      </c>
      <c r="C167" s="105" t="s">
        <v>134</v>
      </c>
      <c r="D167" s="213"/>
      <c r="E167" s="77"/>
      <c r="F167" s="103"/>
      <c r="G167" s="233"/>
      <c r="H167" s="102"/>
    </row>
    <row r="168" spans="2:8">
      <c r="B168" s="109"/>
      <c r="C168" s="101" t="s">
        <v>135</v>
      </c>
      <c r="D168" s="213">
        <v>715</v>
      </c>
      <c r="E168" s="77" t="s">
        <v>2092</v>
      </c>
      <c r="F168" s="197"/>
      <c r="G168" s="342"/>
      <c r="H168" s="102">
        <f>ROUND(D168*F168,2)</f>
        <v>0</v>
      </c>
    </row>
    <row r="169" spans="2:8">
      <c r="B169" s="109" t="s">
        <v>202</v>
      </c>
      <c r="C169" s="105" t="s">
        <v>136</v>
      </c>
      <c r="D169" s="213"/>
      <c r="E169" s="77"/>
      <c r="F169" s="103"/>
      <c r="G169" s="233"/>
      <c r="H169" s="102"/>
    </row>
    <row r="170" spans="2:8" ht="45">
      <c r="B170" s="77"/>
      <c r="C170" s="101" t="s">
        <v>137</v>
      </c>
      <c r="D170" s="213">
        <v>35</v>
      </c>
      <c r="E170" s="77" t="s">
        <v>2092</v>
      </c>
      <c r="F170" s="197"/>
      <c r="G170" s="342"/>
      <c r="H170" s="102">
        <f>ROUND(D170*F170,2)</f>
        <v>0</v>
      </c>
    </row>
    <row r="171" spans="2:8">
      <c r="B171" s="109" t="s">
        <v>203</v>
      </c>
      <c r="C171" s="105" t="s">
        <v>138</v>
      </c>
      <c r="D171" s="213"/>
      <c r="E171" s="77"/>
      <c r="F171" s="103"/>
      <c r="G171" s="233"/>
      <c r="H171" s="102"/>
    </row>
    <row r="172" spans="2:8" ht="30">
      <c r="B172" s="77"/>
      <c r="C172" s="101" t="s">
        <v>139</v>
      </c>
      <c r="D172" s="213">
        <v>35</v>
      </c>
      <c r="E172" s="77" t="s">
        <v>2092</v>
      </c>
      <c r="F172" s="197"/>
      <c r="G172" s="342"/>
      <c r="H172" s="102">
        <f>ROUND(D172*F172,2)</f>
        <v>0</v>
      </c>
    </row>
    <row r="173" spans="2:8">
      <c r="B173" s="104">
        <v>1.6</v>
      </c>
      <c r="C173" s="105" t="s">
        <v>25</v>
      </c>
      <c r="D173" s="214"/>
      <c r="E173" s="104"/>
      <c r="F173" s="106"/>
      <c r="G173" s="227"/>
      <c r="H173" s="102"/>
    </row>
    <row r="174" spans="2:8">
      <c r="B174" s="109" t="s">
        <v>204</v>
      </c>
      <c r="C174" s="105" t="s">
        <v>140</v>
      </c>
      <c r="D174" s="213"/>
      <c r="E174" s="77"/>
      <c r="F174" s="103"/>
      <c r="G174" s="233"/>
      <c r="H174" s="102"/>
    </row>
    <row r="175" spans="2:8" ht="132.75" customHeight="1">
      <c r="B175" s="77"/>
      <c r="C175" s="101" t="s">
        <v>141</v>
      </c>
      <c r="D175" s="213">
        <v>140</v>
      </c>
      <c r="E175" s="77" t="s">
        <v>142</v>
      </c>
      <c r="F175" s="197"/>
      <c r="G175" s="342"/>
      <c r="H175" s="102">
        <f>ROUND(D175*F175,2)</f>
        <v>0</v>
      </c>
    </row>
    <row r="176" spans="2:8">
      <c r="B176" s="109" t="s">
        <v>205</v>
      </c>
      <c r="C176" s="105" t="s">
        <v>143</v>
      </c>
      <c r="D176" s="213"/>
      <c r="E176" s="77"/>
      <c r="F176" s="103"/>
      <c r="G176" s="233"/>
      <c r="H176" s="102"/>
    </row>
    <row r="177" spans="1:8" ht="45">
      <c r="B177" s="77"/>
      <c r="C177" s="101" t="s">
        <v>144</v>
      </c>
      <c r="D177" s="213"/>
      <c r="E177" s="77"/>
      <c r="F177" s="103"/>
      <c r="G177" s="233"/>
      <c r="H177" s="102"/>
    </row>
    <row r="178" spans="1:8">
      <c r="B178" s="77"/>
      <c r="C178" s="101" t="s">
        <v>145</v>
      </c>
      <c r="D178" s="213">
        <v>90</v>
      </c>
      <c r="E178" s="77" t="s">
        <v>120</v>
      </c>
      <c r="F178" s="197"/>
      <c r="G178" s="342"/>
      <c r="H178" s="102">
        <f>ROUND(D178*F178,2)</f>
        <v>0</v>
      </c>
    </row>
    <row r="179" spans="1:8">
      <c r="B179" s="109" t="s">
        <v>206</v>
      </c>
      <c r="C179" s="105" t="s">
        <v>146</v>
      </c>
      <c r="D179" s="213"/>
      <c r="E179" s="77"/>
      <c r="F179" s="103"/>
      <c r="G179" s="233"/>
      <c r="H179" s="102"/>
    </row>
    <row r="180" spans="1:8" ht="45">
      <c r="B180" s="77"/>
      <c r="C180" s="101" t="s">
        <v>147</v>
      </c>
      <c r="D180" s="213"/>
      <c r="E180" s="77"/>
      <c r="F180" s="103"/>
      <c r="G180" s="233"/>
      <c r="H180" s="102"/>
    </row>
    <row r="181" spans="1:8" ht="30">
      <c r="B181" s="77"/>
      <c r="C181" s="101" t="s">
        <v>148</v>
      </c>
      <c r="D181" s="213">
        <v>70</v>
      </c>
      <c r="E181" s="77" t="s">
        <v>120</v>
      </c>
      <c r="F181" s="197"/>
      <c r="G181" s="342"/>
      <c r="H181" s="102">
        <f>ROUND(D181*F181,2)</f>
        <v>0</v>
      </c>
    </row>
    <row r="182" spans="1:8">
      <c r="B182" s="109" t="s">
        <v>207</v>
      </c>
      <c r="C182" s="105" t="s">
        <v>149</v>
      </c>
      <c r="D182" s="213"/>
      <c r="E182" s="77"/>
      <c r="F182" s="103"/>
      <c r="G182" s="233"/>
      <c r="H182" s="102"/>
    </row>
    <row r="183" spans="1:8" ht="82.5" customHeight="1">
      <c r="B183" s="77"/>
      <c r="C183" s="101" t="s">
        <v>150</v>
      </c>
      <c r="D183" s="213"/>
      <c r="E183" s="77"/>
      <c r="F183" s="103"/>
      <c r="G183" s="233"/>
      <c r="H183" s="102"/>
    </row>
    <row r="184" spans="1:8">
      <c r="B184" s="77"/>
      <c r="C184" s="101" t="s">
        <v>151</v>
      </c>
      <c r="D184" s="213">
        <v>10</v>
      </c>
      <c r="E184" s="77" t="s">
        <v>2092</v>
      </c>
      <c r="F184" s="197"/>
      <c r="G184" s="342"/>
      <c r="H184" s="102">
        <f>ROUND(D184*F184,2)</f>
        <v>0</v>
      </c>
    </row>
    <row r="185" spans="1:8">
      <c r="B185" s="77"/>
      <c r="C185" s="101"/>
      <c r="D185" s="213"/>
      <c r="E185" s="77"/>
      <c r="F185" s="103"/>
      <c r="G185" s="233"/>
      <c r="H185" s="102"/>
    </row>
    <row r="186" spans="1:8" s="64" customFormat="1">
      <c r="B186" s="236"/>
      <c r="C186" s="237" t="s">
        <v>1322</v>
      </c>
      <c r="D186" s="238"/>
      <c r="E186" s="236"/>
      <c r="F186" s="239"/>
      <c r="G186" s="240"/>
      <c r="H186" s="241">
        <f>H44</f>
        <v>0</v>
      </c>
    </row>
    <row r="187" spans="1:8" s="64" customFormat="1">
      <c r="B187" s="104"/>
      <c r="C187" s="105"/>
      <c r="D187" s="214"/>
      <c r="E187" s="104"/>
      <c r="F187" s="106"/>
      <c r="G187" s="227"/>
      <c r="H187" s="107"/>
    </row>
    <row r="188" spans="1:8" s="98" customFormat="1">
      <c r="A188" s="94"/>
      <c r="B188" s="95">
        <v>2</v>
      </c>
      <c r="C188" s="96" t="s">
        <v>5</v>
      </c>
      <c r="D188" s="211"/>
      <c r="E188" s="95"/>
      <c r="F188" s="97"/>
      <c r="G188" s="341"/>
      <c r="H188" s="97"/>
    </row>
    <row r="189" spans="1:8">
      <c r="B189" s="3"/>
      <c r="C189" s="19" t="s">
        <v>552</v>
      </c>
      <c r="D189" s="128"/>
      <c r="E189" s="20"/>
      <c r="F189" s="35"/>
      <c r="G189" s="228"/>
      <c r="H189" s="21"/>
    </row>
    <row r="190" spans="1:8" s="64" customFormat="1">
      <c r="B190" s="242">
        <v>2.1</v>
      </c>
      <c r="C190" s="243" t="s">
        <v>1309</v>
      </c>
      <c r="D190" s="244"/>
      <c r="E190" s="245"/>
      <c r="F190" s="246"/>
      <c r="G190" s="247"/>
      <c r="H190" s="248">
        <f>H206</f>
        <v>0</v>
      </c>
    </row>
    <row r="191" spans="1:8" s="64" customFormat="1">
      <c r="B191" s="242">
        <v>2.2000000000000002</v>
      </c>
      <c r="C191" s="243" t="s">
        <v>1035</v>
      </c>
      <c r="D191" s="244"/>
      <c r="E191" s="245"/>
      <c r="F191" s="246"/>
      <c r="G191" s="247"/>
      <c r="H191" s="248">
        <f>H218</f>
        <v>0</v>
      </c>
    </row>
    <row r="192" spans="1:8" s="64" customFormat="1">
      <c r="B192" s="242">
        <v>2.2999999999999998</v>
      </c>
      <c r="C192" s="243" t="s">
        <v>1310</v>
      </c>
      <c r="D192" s="244"/>
      <c r="E192" s="245"/>
      <c r="F192" s="246"/>
      <c r="G192" s="247"/>
      <c r="H192" s="248">
        <f>H230</f>
        <v>0</v>
      </c>
    </row>
    <row r="193" spans="2:8" s="64" customFormat="1">
      <c r="B193" s="242">
        <v>2.4</v>
      </c>
      <c r="C193" s="243" t="s">
        <v>1311</v>
      </c>
      <c r="D193" s="244"/>
      <c r="E193" s="245"/>
      <c r="F193" s="246"/>
      <c r="G193" s="247"/>
      <c r="H193" s="248">
        <f>H268</f>
        <v>0</v>
      </c>
    </row>
    <row r="194" spans="2:8" s="64" customFormat="1">
      <c r="B194" s="242">
        <v>2.5</v>
      </c>
      <c r="C194" s="243" t="s">
        <v>1312</v>
      </c>
      <c r="D194" s="244"/>
      <c r="E194" s="245"/>
      <c r="F194" s="246"/>
      <c r="G194" s="247"/>
      <c r="H194" s="248">
        <f>H278</f>
        <v>0</v>
      </c>
    </row>
    <row r="195" spans="2:8" s="64" customFormat="1">
      <c r="B195" s="242">
        <v>2.6</v>
      </c>
      <c r="C195" s="243" t="s">
        <v>1313</v>
      </c>
      <c r="D195" s="244"/>
      <c r="E195" s="245"/>
      <c r="F195" s="246"/>
      <c r="G195" s="247"/>
      <c r="H195" s="248">
        <f>H293</f>
        <v>0</v>
      </c>
    </row>
    <row r="196" spans="2:8" s="64" customFormat="1">
      <c r="B196" s="242">
        <v>2.7</v>
      </c>
      <c r="C196" s="243" t="s">
        <v>1314</v>
      </c>
      <c r="D196" s="244"/>
      <c r="E196" s="245"/>
      <c r="F196" s="246"/>
      <c r="G196" s="247"/>
      <c r="H196" s="248">
        <f>H312</f>
        <v>0</v>
      </c>
    </row>
    <row r="197" spans="2:8" s="64" customFormat="1">
      <c r="B197" s="242">
        <v>2.8</v>
      </c>
      <c r="C197" s="243" t="s">
        <v>1315</v>
      </c>
      <c r="D197" s="244"/>
      <c r="E197" s="245"/>
      <c r="F197" s="246"/>
      <c r="G197" s="247"/>
      <c r="H197" s="248">
        <f>H320</f>
        <v>0</v>
      </c>
    </row>
    <row r="198" spans="2:8" s="64" customFormat="1">
      <c r="B198" s="242">
        <v>2.9</v>
      </c>
      <c r="C198" s="243" t="s">
        <v>1357</v>
      </c>
      <c r="D198" s="244"/>
      <c r="E198" s="245"/>
      <c r="F198" s="246"/>
      <c r="G198" s="247"/>
      <c r="H198" s="248">
        <f>H348</f>
        <v>0</v>
      </c>
    </row>
    <row r="199" spans="2:8" s="64" customFormat="1">
      <c r="B199" s="249"/>
      <c r="C199" s="243" t="s">
        <v>19</v>
      </c>
      <c r="D199" s="244"/>
      <c r="E199" s="245"/>
      <c r="F199" s="246"/>
      <c r="G199" s="247"/>
      <c r="H199" s="248">
        <f>SUM(H190:H198)</f>
        <v>0</v>
      </c>
    </row>
    <row r="200" spans="2:8">
      <c r="B200" s="3"/>
      <c r="C200" s="19"/>
      <c r="D200" s="128"/>
      <c r="E200" s="20"/>
      <c r="F200" s="35"/>
      <c r="G200" s="228"/>
      <c r="H200" s="21"/>
    </row>
    <row r="201" spans="2:8">
      <c r="B201" s="22">
        <v>2.1</v>
      </c>
      <c r="C201" s="19" t="s">
        <v>553</v>
      </c>
      <c r="D201" s="128"/>
      <c r="E201" s="20"/>
      <c r="F201" s="35"/>
      <c r="G201" s="228"/>
      <c r="H201" s="23"/>
    </row>
    <row r="202" spans="2:8">
      <c r="B202" s="24"/>
      <c r="C202" s="25"/>
      <c r="D202" s="128"/>
      <c r="E202" s="3"/>
      <c r="F202" s="35"/>
      <c r="G202" s="228"/>
      <c r="H202" s="23"/>
    </row>
    <row r="203" spans="2:8">
      <c r="B203" s="26" t="s">
        <v>554</v>
      </c>
      <c r="C203" s="25" t="s">
        <v>555</v>
      </c>
      <c r="D203" s="128"/>
      <c r="E203" s="3"/>
      <c r="F203" s="35"/>
      <c r="G203" s="228"/>
      <c r="H203" s="23"/>
    </row>
    <row r="204" spans="2:8" ht="45">
      <c r="B204" s="24"/>
      <c r="C204" s="25" t="s">
        <v>556</v>
      </c>
      <c r="D204" s="215">
        <v>531</v>
      </c>
      <c r="E204" s="3" t="s">
        <v>2007</v>
      </c>
      <c r="F204" s="18"/>
      <c r="G204" s="229"/>
      <c r="H204" s="102">
        <f>ROUND(D204*F204,2)</f>
        <v>0</v>
      </c>
    </row>
    <row r="205" spans="2:8">
      <c r="B205" s="24"/>
      <c r="C205" s="19"/>
      <c r="D205" s="215"/>
      <c r="E205" s="3"/>
      <c r="F205" s="12"/>
      <c r="G205" s="230"/>
      <c r="H205" s="102"/>
    </row>
    <row r="206" spans="2:8" s="64" customFormat="1">
      <c r="B206" s="250"/>
      <c r="C206" s="243" t="s">
        <v>1853</v>
      </c>
      <c r="D206" s="251"/>
      <c r="E206" s="245"/>
      <c r="F206" s="246"/>
      <c r="G206" s="247"/>
      <c r="H206" s="252">
        <f>H204</f>
        <v>0</v>
      </c>
    </row>
    <row r="207" spans="2:8">
      <c r="B207" s="26"/>
      <c r="C207" s="25"/>
      <c r="D207" s="215"/>
      <c r="E207" s="3"/>
      <c r="F207" s="12"/>
      <c r="G207" s="230"/>
      <c r="H207" s="102"/>
    </row>
    <row r="208" spans="2:8">
      <c r="B208" s="22">
        <v>2.2000000000000002</v>
      </c>
      <c r="C208" s="19" t="s">
        <v>557</v>
      </c>
      <c r="D208" s="216"/>
      <c r="E208" s="20"/>
      <c r="F208" s="12"/>
      <c r="G208" s="230"/>
      <c r="H208" s="102"/>
    </row>
    <row r="209" spans="2:8">
      <c r="B209" s="26"/>
      <c r="C209" s="25"/>
      <c r="D209" s="215"/>
      <c r="E209" s="3"/>
      <c r="F209" s="12"/>
      <c r="G209" s="230"/>
      <c r="H209" s="102"/>
    </row>
    <row r="210" spans="2:8" ht="76.5" customHeight="1">
      <c r="B210" s="26" t="s">
        <v>1809</v>
      </c>
      <c r="C210" s="25" t="s">
        <v>559</v>
      </c>
      <c r="D210" s="215"/>
      <c r="E210" s="3"/>
      <c r="F210" s="12"/>
      <c r="G210" s="230"/>
      <c r="H210" s="102"/>
    </row>
    <row r="211" spans="2:8">
      <c r="B211" s="26"/>
      <c r="C211" s="25"/>
      <c r="D211" s="215"/>
      <c r="E211" s="3"/>
      <c r="F211" s="12"/>
      <c r="G211" s="230"/>
      <c r="H211" s="102"/>
    </row>
    <row r="212" spans="2:8">
      <c r="B212" s="26" t="s">
        <v>1810</v>
      </c>
      <c r="C212" s="25" t="s">
        <v>558</v>
      </c>
      <c r="D212" s="215">
        <v>2497</v>
      </c>
      <c r="E212" s="3" t="s">
        <v>2007</v>
      </c>
      <c r="F212" s="18"/>
      <c r="G212" s="229"/>
      <c r="H212" s="102">
        <f>ROUND(D212*F212,2)</f>
        <v>0</v>
      </c>
    </row>
    <row r="213" spans="2:8">
      <c r="B213" s="26"/>
      <c r="C213" s="19"/>
      <c r="D213" s="215"/>
      <c r="E213" s="3"/>
      <c r="F213" s="12"/>
      <c r="G213" s="230"/>
      <c r="H213" s="102"/>
    </row>
    <row r="214" spans="2:8" ht="93" customHeight="1">
      <c r="B214" s="26" t="s">
        <v>1811</v>
      </c>
      <c r="C214" s="25" t="s">
        <v>1359</v>
      </c>
      <c r="D214" s="215">
        <v>1967</v>
      </c>
      <c r="E214" s="3" t="s">
        <v>2007</v>
      </c>
      <c r="F214" s="18"/>
      <c r="G214" s="229"/>
      <c r="H214" s="102">
        <f>ROUND(D214*F214,2)</f>
        <v>0</v>
      </c>
    </row>
    <row r="215" spans="2:8">
      <c r="B215" s="26"/>
      <c r="C215" s="25"/>
      <c r="D215" s="215"/>
      <c r="E215" s="3"/>
      <c r="F215" s="12"/>
      <c r="G215" s="230"/>
      <c r="H215" s="102"/>
    </row>
    <row r="216" spans="2:8" ht="60">
      <c r="B216" s="26" t="s">
        <v>1812</v>
      </c>
      <c r="C216" s="25" t="s">
        <v>1360</v>
      </c>
      <c r="D216" s="215">
        <v>671</v>
      </c>
      <c r="E216" s="3" t="s">
        <v>2092</v>
      </c>
      <c r="F216" s="18"/>
      <c r="G216" s="229"/>
      <c r="H216" s="102">
        <f>ROUND(D216*F216,2)</f>
        <v>0</v>
      </c>
    </row>
    <row r="217" spans="2:8">
      <c r="B217" s="26"/>
      <c r="C217" s="19"/>
      <c r="D217" s="215"/>
      <c r="E217" s="3"/>
      <c r="F217" s="12"/>
      <c r="G217" s="230"/>
      <c r="H217" s="102"/>
    </row>
    <row r="218" spans="2:8" s="64" customFormat="1">
      <c r="B218" s="253"/>
      <c r="C218" s="243" t="s">
        <v>1854</v>
      </c>
      <c r="D218" s="254"/>
      <c r="E218" s="249"/>
      <c r="F218" s="255"/>
      <c r="G218" s="256"/>
      <c r="H218" s="252">
        <f>SUM(H210:H216)</f>
        <v>0</v>
      </c>
    </row>
    <row r="219" spans="2:8">
      <c r="B219" s="26"/>
      <c r="C219" s="19"/>
      <c r="D219" s="215"/>
      <c r="E219" s="3"/>
      <c r="F219" s="12"/>
      <c r="G219" s="230"/>
      <c r="H219" s="102"/>
    </row>
    <row r="220" spans="2:8">
      <c r="B220" s="22">
        <v>2.2999999999999998</v>
      </c>
      <c r="C220" s="19" t="s">
        <v>560</v>
      </c>
      <c r="D220" s="215"/>
      <c r="E220" s="3"/>
      <c r="F220" s="12"/>
      <c r="G220" s="230"/>
      <c r="H220" s="102"/>
    </row>
    <row r="221" spans="2:8">
      <c r="B221" s="26"/>
      <c r="C221" s="25"/>
      <c r="D221" s="215"/>
      <c r="E221" s="3"/>
      <c r="F221" s="12"/>
      <c r="G221" s="230"/>
      <c r="H221" s="102"/>
    </row>
    <row r="222" spans="2:8" ht="83.25" customHeight="1">
      <c r="B222" s="26" t="s">
        <v>1813</v>
      </c>
      <c r="C222" s="25" t="s">
        <v>1361</v>
      </c>
      <c r="D222" s="215">
        <v>291</v>
      </c>
      <c r="E222" s="3" t="s">
        <v>2092</v>
      </c>
      <c r="F222" s="18"/>
      <c r="G222" s="229"/>
      <c r="H222" s="102">
        <f>ROUND(D222*F222,2)</f>
        <v>0</v>
      </c>
    </row>
    <row r="223" spans="2:8">
      <c r="B223" s="26"/>
      <c r="C223" s="19"/>
      <c r="D223" s="216"/>
      <c r="E223" s="20"/>
      <c r="F223" s="12"/>
      <c r="G223" s="230"/>
      <c r="H223" s="102"/>
    </row>
    <row r="224" spans="2:8" ht="30">
      <c r="B224" s="26" t="s">
        <v>1814</v>
      </c>
      <c r="C224" s="25" t="s">
        <v>561</v>
      </c>
      <c r="D224" s="215"/>
      <c r="E224" s="3"/>
      <c r="F224" s="12"/>
      <c r="G224" s="230"/>
      <c r="H224" s="102"/>
    </row>
    <row r="225" spans="2:8">
      <c r="B225" s="26"/>
      <c r="C225" s="19"/>
      <c r="D225" s="216"/>
      <c r="E225" s="20"/>
      <c r="F225" s="12"/>
      <c r="G225" s="230"/>
      <c r="H225" s="102"/>
    </row>
    <row r="226" spans="2:8">
      <c r="B226" s="26" t="s">
        <v>1815</v>
      </c>
      <c r="C226" s="25" t="s">
        <v>562</v>
      </c>
      <c r="D226" s="215">
        <v>125</v>
      </c>
      <c r="E226" s="3" t="s">
        <v>2007</v>
      </c>
      <c r="F226" s="18"/>
      <c r="G226" s="229"/>
      <c r="H226" s="102">
        <f>ROUND(D226*F226,2)</f>
        <v>0</v>
      </c>
    </row>
    <row r="227" spans="2:8">
      <c r="B227" s="26"/>
      <c r="C227" s="25"/>
      <c r="D227" s="215"/>
      <c r="E227" s="3"/>
      <c r="F227" s="12"/>
      <c r="G227" s="230"/>
      <c r="H227" s="102"/>
    </row>
    <row r="228" spans="2:8" ht="45">
      <c r="B228" s="26" t="s">
        <v>1816</v>
      </c>
      <c r="C228" s="25" t="s">
        <v>563</v>
      </c>
      <c r="D228" s="215">
        <v>100</v>
      </c>
      <c r="E228" s="3" t="s">
        <v>564</v>
      </c>
      <c r="F228" s="18"/>
      <c r="G228" s="229"/>
      <c r="H228" s="102">
        <f>ROUND(D228*F228,2)</f>
        <v>0</v>
      </c>
    </row>
    <row r="229" spans="2:8">
      <c r="B229" s="26"/>
      <c r="C229" s="25"/>
      <c r="D229" s="215"/>
      <c r="E229" s="3"/>
      <c r="F229" s="12"/>
      <c r="G229" s="230"/>
      <c r="H229" s="102"/>
    </row>
    <row r="230" spans="2:8" s="64" customFormat="1">
      <c r="B230" s="253"/>
      <c r="C230" s="243" t="s">
        <v>1855</v>
      </c>
      <c r="D230" s="254"/>
      <c r="E230" s="249"/>
      <c r="F230" s="255"/>
      <c r="G230" s="256"/>
      <c r="H230" s="252">
        <f>SUM(H222:H229)</f>
        <v>0</v>
      </c>
    </row>
    <row r="231" spans="2:8">
      <c r="B231" s="26"/>
      <c r="C231" s="19"/>
      <c r="D231" s="215"/>
      <c r="E231" s="3"/>
      <c r="F231" s="12"/>
      <c r="G231" s="230"/>
      <c r="H231" s="102"/>
    </row>
    <row r="232" spans="2:8">
      <c r="B232" s="22">
        <v>2.4</v>
      </c>
      <c r="C232" s="19" t="s">
        <v>565</v>
      </c>
      <c r="D232" s="215"/>
      <c r="E232" s="3"/>
      <c r="F232" s="12"/>
      <c r="G232" s="230"/>
      <c r="H232" s="102"/>
    </row>
    <row r="233" spans="2:8">
      <c r="B233" s="26"/>
      <c r="C233" s="25"/>
      <c r="D233" s="215"/>
      <c r="E233" s="20"/>
      <c r="F233" s="35"/>
      <c r="G233" s="228"/>
      <c r="H233" s="102"/>
    </row>
    <row r="234" spans="2:8">
      <c r="B234" s="26" t="s">
        <v>1817</v>
      </c>
      <c r="C234" s="25" t="s">
        <v>566</v>
      </c>
      <c r="D234" s="215"/>
      <c r="E234" s="3"/>
      <c r="F234" s="12"/>
      <c r="G234" s="230"/>
      <c r="H234" s="102"/>
    </row>
    <row r="235" spans="2:8">
      <c r="B235" s="26"/>
      <c r="C235" s="25"/>
      <c r="D235" s="215"/>
      <c r="E235" s="20"/>
      <c r="F235" s="12"/>
      <c r="G235" s="230"/>
      <c r="H235" s="102"/>
    </row>
    <row r="236" spans="2:8">
      <c r="B236" s="26" t="s">
        <v>1818</v>
      </c>
      <c r="C236" s="25" t="s">
        <v>567</v>
      </c>
      <c r="D236" s="215">
        <v>577</v>
      </c>
      <c r="E236" s="3" t="s">
        <v>2092</v>
      </c>
      <c r="F236" s="18"/>
      <c r="G236" s="229"/>
      <c r="H236" s="102">
        <f>ROUND(D236*F236,2)</f>
        <v>0</v>
      </c>
    </row>
    <row r="237" spans="2:8">
      <c r="B237" s="26"/>
      <c r="C237" s="25"/>
      <c r="D237" s="215"/>
      <c r="E237" s="3"/>
      <c r="F237" s="12"/>
      <c r="G237" s="230"/>
      <c r="H237" s="102"/>
    </row>
    <row r="238" spans="2:8" ht="30">
      <c r="B238" s="26" t="s">
        <v>1819</v>
      </c>
      <c r="C238" s="25" t="s">
        <v>568</v>
      </c>
      <c r="D238" s="215">
        <v>550</v>
      </c>
      <c r="E238" s="3" t="s">
        <v>2092</v>
      </c>
      <c r="F238" s="18"/>
      <c r="G238" s="229"/>
      <c r="H238" s="102">
        <f>ROUND(D238*F238,2)</f>
        <v>0</v>
      </c>
    </row>
    <row r="239" spans="2:8">
      <c r="B239" s="26"/>
      <c r="C239" s="25"/>
      <c r="D239" s="215"/>
      <c r="E239" s="3"/>
      <c r="F239" s="12"/>
      <c r="G239" s="230"/>
      <c r="H239" s="102"/>
    </row>
    <row r="240" spans="2:8">
      <c r="B240" s="26" t="s">
        <v>1820</v>
      </c>
      <c r="C240" s="25" t="s">
        <v>569</v>
      </c>
      <c r="D240" s="215">
        <v>6301</v>
      </c>
      <c r="E240" s="3" t="s">
        <v>2092</v>
      </c>
      <c r="F240" s="18"/>
      <c r="G240" s="229"/>
      <c r="H240" s="102">
        <f>ROUND(D240*F240,2)</f>
        <v>0</v>
      </c>
    </row>
    <row r="241" spans="2:8">
      <c r="B241" s="26"/>
      <c r="C241" s="25"/>
      <c r="D241" s="215"/>
      <c r="E241" s="3"/>
      <c r="F241" s="12"/>
      <c r="G241" s="230"/>
      <c r="H241" s="102"/>
    </row>
    <row r="242" spans="2:8">
      <c r="B242" s="26" t="s">
        <v>1821</v>
      </c>
      <c r="C242" s="25" t="s">
        <v>570</v>
      </c>
      <c r="D242" s="215">
        <v>5049</v>
      </c>
      <c r="E242" s="3" t="s">
        <v>2092</v>
      </c>
      <c r="F242" s="18"/>
      <c r="G242" s="229"/>
      <c r="H242" s="102">
        <f>ROUND(D242*F242,2)</f>
        <v>0</v>
      </c>
    </row>
    <row r="243" spans="2:8">
      <c r="B243" s="26"/>
      <c r="C243" s="25"/>
      <c r="D243" s="215"/>
      <c r="E243" s="3"/>
      <c r="F243" s="12"/>
      <c r="G243" s="230"/>
      <c r="H243" s="102"/>
    </row>
    <row r="244" spans="2:8">
      <c r="B244" s="26" t="s">
        <v>1822</v>
      </c>
      <c r="C244" s="25" t="s">
        <v>571</v>
      </c>
      <c r="D244" s="215">
        <v>2576</v>
      </c>
      <c r="E244" s="3" t="s">
        <v>2092</v>
      </c>
      <c r="F244" s="18"/>
      <c r="G244" s="229"/>
      <c r="H244" s="102">
        <f>ROUND(D244*F244,2)</f>
        <v>0</v>
      </c>
    </row>
    <row r="245" spans="2:8">
      <c r="B245" s="26"/>
      <c r="C245" s="25"/>
      <c r="D245" s="215"/>
      <c r="E245" s="3"/>
      <c r="F245" s="12"/>
      <c r="G245" s="230"/>
      <c r="H245" s="102"/>
    </row>
    <row r="246" spans="2:8">
      <c r="B246" s="26" t="s">
        <v>1823</v>
      </c>
      <c r="C246" s="25" t="s">
        <v>572</v>
      </c>
      <c r="D246" s="215">
        <v>93</v>
      </c>
      <c r="E246" s="3" t="s">
        <v>2092</v>
      </c>
      <c r="F246" s="18"/>
      <c r="G246" s="229"/>
      <c r="H246" s="102">
        <f>ROUND(D246*F246,2)</f>
        <v>0</v>
      </c>
    </row>
    <row r="247" spans="2:8">
      <c r="B247" s="26"/>
      <c r="C247" s="25"/>
      <c r="D247" s="215"/>
      <c r="E247" s="3"/>
      <c r="F247" s="12"/>
      <c r="G247" s="230"/>
      <c r="H247" s="102"/>
    </row>
    <row r="248" spans="2:8" ht="57" customHeight="1">
      <c r="B248" s="26" t="s">
        <v>1824</v>
      </c>
      <c r="C248" s="25" t="s">
        <v>573</v>
      </c>
      <c r="D248" s="215"/>
      <c r="E248" s="3"/>
      <c r="F248" s="12"/>
      <c r="G248" s="230"/>
      <c r="H248" s="102"/>
    </row>
    <row r="249" spans="2:8">
      <c r="B249" s="26"/>
      <c r="C249" s="25"/>
      <c r="D249" s="215"/>
      <c r="E249" s="3"/>
      <c r="F249" s="12"/>
      <c r="G249" s="230"/>
      <c r="H249" s="102"/>
    </row>
    <row r="250" spans="2:8">
      <c r="B250" s="26" t="s">
        <v>1825</v>
      </c>
      <c r="C250" s="25" t="s">
        <v>2084</v>
      </c>
      <c r="D250" s="215">
        <v>168273</v>
      </c>
      <c r="E250" s="3" t="s">
        <v>120</v>
      </c>
      <c r="F250" s="18"/>
      <c r="G250" s="229"/>
      <c r="H250" s="102">
        <f>ROUND(D250*F250,2)</f>
        <v>0</v>
      </c>
    </row>
    <row r="251" spans="2:8">
      <c r="B251" s="26"/>
      <c r="C251" s="25"/>
      <c r="D251" s="215"/>
      <c r="E251" s="3"/>
      <c r="F251" s="12"/>
      <c r="G251" s="230"/>
      <c r="H251" s="102"/>
    </row>
    <row r="252" spans="2:8" ht="30">
      <c r="B252" s="26" t="s">
        <v>1826</v>
      </c>
      <c r="C252" s="25" t="s">
        <v>574</v>
      </c>
      <c r="D252" s="215"/>
      <c r="E252" s="3"/>
      <c r="F252" s="12"/>
      <c r="G252" s="230"/>
      <c r="H252" s="102"/>
    </row>
    <row r="253" spans="2:8">
      <c r="B253" s="26"/>
      <c r="C253" s="19"/>
      <c r="D253" s="216"/>
      <c r="E253" s="20"/>
      <c r="F253" s="35"/>
      <c r="G253" s="228"/>
      <c r="H253" s="102"/>
    </row>
    <row r="254" spans="2:8">
      <c r="B254" s="26" t="s">
        <v>1827</v>
      </c>
      <c r="C254" s="25" t="s">
        <v>2084</v>
      </c>
      <c r="D254" s="215">
        <v>264618</v>
      </c>
      <c r="E254" s="3" t="s">
        <v>120</v>
      </c>
      <c r="F254" s="18"/>
      <c r="G254" s="229"/>
      <c r="H254" s="102">
        <f>ROUND(D254*F254,2)</f>
        <v>0</v>
      </c>
    </row>
    <row r="255" spans="2:8">
      <c r="B255" s="27"/>
      <c r="C255" s="19"/>
      <c r="D255" s="216"/>
      <c r="E255" s="20"/>
      <c r="F255" s="12"/>
      <c r="G255" s="230"/>
      <c r="H255" s="102"/>
    </row>
    <row r="256" spans="2:8" ht="171" customHeight="1">
      <c r="B256" s="26" t="s">
        <v>1828</v>
      </c>
      <c r="C256" s="25" t="s">
        <v>1362</v>
      </c>
      <c r="D256" s="215"/>
      <c r="E256" s="3"/>
      <c r="F256" s="12"/>
      <c r="G256" s="230"/>
      <c r="H256" s="102"/>
    </row>
    <row r="257" spans="2:8" ht="30">
      <c r="B257" s="27"/>
      <c r="C257" s="25" t="s">
        <v>1363</v>
      </c>
      <c r="D257" s="215"/>
      <c r="E257" s="3"/>
      <c r="F257" s="12"/>
      <c r="G257" s="230"/>
      <c r="H257" s="102"/>
    </row>
    <row r="258" spans="2:8">
      <c r="B258" s="27"/>
      <c r="C258" s="25"/>
      <c r="D258" s="215"/>
      <c r="E258" s="3"/>
      <c r="F258" s="12"/>
      <c r="G258" s="230"/>
      <c r="H258" s="102"/>
    </row>
    <row r="259" spans="2:8">
      <c r="B259" s="26" t="s">
        <v>1829</v>
      </c>
      <c r="C259" s="25" t="s">
        <v>1364</v>
      </c>
      <c r="D259" s="215">
        <v>318</v>
      </c>
      <c r="E259" s="3" t="s">
        <v>2007</v>
      </c>
      <c r="F259" s="18"/>
      <c r="G259" s="229"/>
      <c r="H259" s="102">
        <f>ROUND(D259*F259,2)</f>
        <v>0</v>
      </c>
    </row>
    <row r="260" spans="2:8">
      <c r="B260" s="27"/>
      <c r="C260" s="19"/>
      <c r="D260" s="216"/>
      <c r="E260" s="20"/>
      <c r="F260" s="12"/>
      <c r="G260" s="230"/>
      <c r="H260" s="102"/>
    </row>
    <row r="261" spans="2:8">
      <c r="B261" s="26" t="s">
        <v>1830</v>
      </c>
      <c r="C261" s="25" t="s">
        <v>1365</v>
      </c>
      <c r="D261" s="215">
        <v>2382</v>
      </c>
      <c r="E261" s="3" t="s">
        <v>2007</v>
      </c>
      <c r="F261" s="18"/>
      <c r="G261" s="229"/>
      <c r="H261" s="102">
        <f>ROUND(D261*F261,2)</f>
        <v>0</v>
      </c>
    </row>
    <row r="262" spans="2:8">
      <c r="B262" s="26"/>
      <c r="C262" s="19"/>
      <c r="D262" s="216"/>
      <c r="E262" s="20"/>
      <c r="F262" s="12"/>
      <c r="G262" s="230"/>
      <c r="H262" s="102"/>
    </row>
    <row r="263" spans="2:8">
      <c r="B263" s="26" t="s">
        <v>1831</v>
      </c>
      <c r="C263" s="25" t="s">
        <v>575</v>
      </c>
      <c r="D263" s="215"/>
      <c r="E263" s="3"/>
      <c r="F263" s="12"/>
      <c r="G263" s="230"/>
      <c r="H263" s="102"/>
    </row>
    <row r="264" spans="2:8" ht="30">
      <c r="B264" s="26"/>
      <c r="C264" s="25" t="s">
        <v>1366</v>
      </c>
      <c r="D264" s="216"/>
      <c r="E264" s="20"/>
      <c r="F264" s="12"/>
      <c r="G264" s="230"/>
      <c r="H264" s="102"/>
    </row>
    <row r="265" spans="2:8">
      <c r="B265" s="26"/>
      <c r="C265" s="25"/>
      <c r="D265" s="215"/>
      <c r="E265" s="3"/>
      <c r="F265" s="12"/>
      <c r="G265" s="230"/>
      <c r="H265" s="102"/>
    </row>
    <row r="266" spans="2:8" ht="30">
      <c r="B266" s="26" t="s">
        <v>1832</v>
      </c>
      <c r="C266" s="25" t="s">
        <v>576</v>
      </c>
      <c r="D266" s="215">
        <v>2699</v>
      </c>
      <c r="E266" s="3" t="s">
        <v>2007</v>
      </c>
      <c r="F266" s="18"/>
      <c r="G266" s="229"/>
      <c r="H266" s="102">
        <f>ROUND(D266*F266,2)</f>
        <v>0</v>
      </c>
    </row>
    <row r="267" spans="2:8">
      <c r="B267" s="26"/>
      <c r="C267" s="25"/>
      <c r="D267" s="215"/>
      <c r="E267" s="3"/>
      <c r="F267" s="12"/>
      <c r="G267" s="230"/>
      <c r="H267" s="102"/>
    </row>
    <row r="268" spans="2:8" s="64" customFormat="1">
      <c r="B268" s="253"/>
      <c r="C268" s="243" t="s">
        <v>1856</v>
      </c>
      <c r="D268" s="251"/>
      <c r="E268" s="245"/>
      <c r="F268" s="255"/>
      <c r="G268" s="256"/>
      <c r="H268" s="252">
        <f>SUM(H234:H267)</f>
        <v>0</v>
      </c>
    </row>
    <row r="269" spans="2:8">
      <c r="B269" s="26"/>
      <c r="C269" s="25"/>
      <c r="D269" s="215"/>
      <c r="E269" s="3"/>
      <c r="F269" s="12"/>
      <c r="G269" s="230"/>
      <c r="H269" s="102"/>
    </row>
    <row r="270" spans="2:8">
      <c r="B270" s="22">
        <v>2.5</v>
      </c>
      <c r="C270" s="19" t="s">
        <v>577</v>
      </c>
      <c r="D270" s="216"/>
      <c r="E270" s="20"/>
      <c r="F270" s="12"/>
      <c r="G270" s="230"/>
      <c r="H270" s="102"/>
    </row>
    <row r="271" spans="2:8">
      <c r="B271" s="26"/>
      <c r="C271" s="25"/>
      <c r="D271" s="215"/>
      <c r="E271" s="3"/>
      <c r="F271" s="12"/>
      <c r="G271" s="230"/>
      <c r="H271" s="102"/>
    </row>
    <row r="272" spans="2:8" ht="45">
      <c r="B272" s="28" t="s">
        <v>1833</v>
      </c>
      <c r="C272" s="25" t="s">
        <v>1367</v>
      </c>
      <c r="D272" s="215"/>
      <c r="E272" s="3"/>
      <c r="F272" s="12"/>
      <c r="G272" s="230"/>
      <c r="H272" s="102"/>
    </row>
    <row r="273" spans="2:8">
      <c r="B273" s="28"/>
      <c r="C273" s="25"/>
      <c r="D273" s="215"/>
      <c r="E273" s="3"/>
      <c r="F273" s="12"/>
      <c r="G273" s="230"/>
      <c r="H273" s="102"/>
    </row>
    <row r="274" spans="2:8" ht="30">
      <c r="B274" s="28" t="s">
        <v>1834</v>
      </c>
      <c r="C274" s="25" t="s">
        <v>578</v>
      </c>
      <c r="D274" s="215">
        <v>500</v>
      </c>
      <c r="E274" s="3" t="s">
        <v>120</v>
      </c>
      <c r="F274" s="18"/>
      <c r="G274" s="229"/>
      <c r="H274" s="102">
        <f>ROUND(D274*F274,2)</f>
        <v>0</v>
      </c>
    </row>
    <row r="275" spans="2:8">
      <c r="B275" s="28"/>
      <c r="C275" s="25"/>
      <c r="D275" s="215"/>
      <c r="E275" s="3"/>
      <c r="F275" s="12"/>
      <c r="G275" s="230"/>
      <c r="H275" s="102"/>
    </row>
    <row r="276" spans="2:8" ht="45">
      <c r="B276" s="28" t="s">
        <v>1835</v>
      </c>
      <c r="C276" s="25" t="s">
        <v>1368</v>
      </c>
      <c r="D276" s="215">
        <v>4115</v>
      </c>
      <c r="E276" s="3" t="s">
        <v>120</v>
      </c>
      <c r="F276" s="18"/>
      <c r="G276" s="229"/>
      <c r="H276" s="102">
        <f>ROUND(D276*F276,2)</f>
        <v>0</v>
      </c>
    </row>
    <row r="277" spans="2:8">
      <c r="B277" s="28"/>
      <c r="C277" s="25"/>
      <c r="D277" s="215"/>
      <c r="E277" s="3"/>
      <c r="F277" s="12"/>
      <c r="G277" s="230"/>
      <c r="H277" s="102"/>
    </row>
    <row r="278" spans="2:8" s="64" customFormat="1">
      <c r="B278" s="253"/>
      <c r="C278" s="243" t="s">
        <v>1857</v>
      </c>
      <c r="D278" s="254"/>
      <c r="E278" s="249"/>
      <c r="F278" s="255"/>
      <c r="G278" s="256"/>
      <c r="H278" s="252">
        <f>SUM(H272:H277)</f>
        <v>0</v>
      </c>
    </row>
    <row r="279" spans="2:8">
      <c r="B279" s="26"/>
      <c r="C279" s="25"/>
      <c r="D279" s="215"/>
      <c r="E279" s="3"/>
      <c r="F279" s="12"/>
      <c r="G279" s="230"/>
      <c r="H279" s="102"/>
    </row>
    <row r="280" spans="2:8">
      <c r="B280" s="22">
        <v>2.6</v>
      </c>
      <c r="C280" s="19" t="s">
        <v>579</v>
      </c>
      <c r="D280" s="215"/>
      <c r="E280" s="3"/>
      <c r="F280" s="12"/>
      <c r="G280" s="230"/>
      <c r="H280" s="102"/>
    </row>
    <row r="281" spans="2:8">
      <c r="B281" s="26"/>
      <c r="C281" s="25"/>
      <c r="D281" s="215"/>
      <c r="E281" s="3"/>
      <c r="F281" s="12"/>
      <c r="G281" s="230"/>
      <c r="H281" s="102"/>
    </row>
    <row r="282" spans="2:8" ht="153" customHeight="1">
      <c r="B282" s="26" t="s">
        <v>1836</v>
      </c>
      <c r="C282" s="25" t="s">
        <v>580</v>
      </c>
      <c r="D282" s="215">
        <v>168</v>
      </c>
      <c r="E282" s="3" t="s">
        <v>2092</v>
      </c>
      <c r="F282" s="18"/>
      <c r="G282" s="229"/>
      <c r="H282" s="102">
        <f>ROUND(D282*F282,2)</f>
        <v>0</v>
      </c>
    </row>
    <row r="283" spans="2:8">
      <c r="B283" s="26"/>
      <c r="C283" s="25"/>
      <c r="D283" s="215"/>
      <c r="E283" s="3"/>
      <c r="F283" s="12"/>
      <c r="G283" s="230"/>
      <c r="H283" s="102"/>
    </row>
    <row r="284" spans="2:8" ht="108.75" customHeight="1">
      <c r="B284" s="26" t="s">
        <v>1837</v>
      </c>
      <c r="C284" s="25" t="s">
        <v>581</v>
      </c>
      <c r="D284" s="217"/>
      <c r="E284" s="29"/>
      <c r="F284" s="12"/>
      <c r="G284" s="230"/>
      <c r="H284" s="111"/>
    </row>
    <row r="285" spans="2:8" ht="138" customHeight="1">
      <c r="B285" s="26"/>
      <c r="C285" s="25" t="s">
        <v>1369</v>
      </c>
      <c r="D285" s="217"/>
      <c r="E285" s="29"/>
      <c r="F285" s="112"/>
      <c r="G285" s="231"/>
      <c r="H285" s="111"/>
    </row>
    <row r="286" spans="2:8" ht="147.75" customHeight="1">
      <c r="B286" s="26"/>
      <c r="C286" s="25" t="s">
        <v>1370</v>
      </c>
      <c r="D286" s="217"/>
      <c r="E286" s="29"/>
      <c r="F286" s="112"/>
      <c r="G286" s="231"/>
      <c r="H286" s="111"/>
    </row>
    <row r="287" spans="2:8" ht="45">
      <c r="B287" s="26"/>
      <c r="C287" s="25" t="s">
        <v>1371</v>
      </c>
      <c r="D287" s="217"/>
      <c r="E287" s="29"/>
      <c r="F287" s="112"/>
      <c r="G287" s="231"/>
      <c r="H287" s="111"/>
    </row>
    <row r="288" spans="2:8">
      <c r="B288" s="26"/>
      <c r="C288" s="25"/>
      <c r="D288" s="215"/>
      <c r="E288" s="3"/>
      <c r="F288" s="12"/>
      <c r="G288" s="230"/>
      <c r="H288" s="102"/>
    </row>
    <row r="289" spans="2:8">
      <c r="B289" s="26" t="s">
        <v>1838</v>
      </c>
      <c r="C289" s="25" t="s">
        <v>582</v>
      </c>
      <c r="D289" s="215">
        <v>1531</v>
      </c>
      <c r="E289" s="3" t="s">
        <v>2092</v>
      </c>
      <c r="F289" s="18"/>
      <c r="G289" s="229"/>
      <c r="H289" s="102">
        <f>ROUND(D289*F289,2)</f>
        <v>0</v>
      </c>
    </row>
    <row r="290" spans="2:8">
      <c r="B290" s="26"/>
      <c r="C290" s="25"/>
      <c r="D290" s="215"/>
      <c r="E290" s="3"/>
      <c r="F290" s="12"/>
      <c r="G290" s="230"/>
      <c r="H290" s="102"/>
    </row>
    <row r="291" spans="2:8" ht="126" customHeight="1">
      <c r="B291" s="26" t="s">
        <v>1839</v>
      </c>
      <c r="C291" s="25" t="s">
        <v>1372</v>
      </c>
      <c r="D291" s="215">
        <v>62</v>
      </c>
      <c r="E291" s="3" t="s">
        <v>2092</v>
      </c>
      <c r="F291" s="18"/>
      <c r="G291" s="229"/>
      <c r="H291" s="102">
        <f>ROUND(D291*F291,2)</f>
        <v>0</v>
      </c>
    </row>
    <row r="292" spans="2:8">
      <c r="B292" s="26"/>
      <c r="C292" s="19"/>
      <c r="D292" s="215"/>
      <c r="E292" s="3"/>
      <c r="F292" s="12"/>
      <c r="G292" s="230"/>
      <c r="H292" s="102"/>
    </row>
    <row r="293" spans="2:8" s="64" customFormat="1">
      <c r="B293" s="253"/>
      <c r="C293" s="243" t="s">
        <v>1858</v>
      </c>
      <c r="D293" s="254"/>
      <c r="E293" s="249"/>
      <c r="F293" s="255"/>
      <c r="G293" s="256"/>
      <c r="H293" s="252">
        <f>SUM(H282:H292)</f>
        <v>0</v>
      </c>
    </row>
    <row r="294" spans="2:8">
      <c r="B294" s="26"/>
      <c r="C294" s="19"/>
      <c r="D294" s="215"/>
      <c r="E294" s="3"/>
      <c r="F294" s="12"/>
      <c r="G294" s="230"/>
      <c r="H294" s="102"/>
    </row>
    <row r="295" spans="2:8">
      <c r="B295" s="22">
        <v>2.7</v>
      </c>
      <c r="C295" s="19" t="s">
        <v>583</v>
      </c>
      <c r="D295" s="215"/>
      <c r="E295" s="3"/>
      <c r="F295" s="12"/>
      <c r="G295" s="230"/>
      <c r="H295" s="102"/>
    </row>
    <row r="296" spans="2:8">
      <c r="B296" s="30"/>
      <c r="C296" s="19"/>
      <c r="D296" s="215"/>
      <c r="E296" s="3"/>
      <c r="F296" s="12"/>
      <c r="G296" s="230"/>
      <c r="H296" s="102"/>
    </row>
    <row r="297" spans="2:8">
      <c r="B297" s="30"/>
      <c r="C297" s="25" t="s">
        <v>584</v>
      </c>
      <c r="D297" s="215"/>
      <c r="E297" s="3"/>
      <c r="F297" s="12"/>
      <c r="G297" s="230"/>
      <c r="H297" s="102"/>
    </row>
    <row r="298" spans="2:8" ht="30">
      <c r="B298" s="26" t="s">
        <v>1840</v>
      </c>
      <c r="C298" s="25" t="s">
        <v>1373</v>
      </c>
      <c r="D298" s="215"/>
      <c r="E298" s="3"/>
      <c r="F298" s="12"/>
      <c r="G298" s="230"/>
      <c r="H298" s="102"/>
    </row>
    <row r="299" spans="2:8">
      <c r="B299" s="31"/>
      <c r="C299" s="19"/>
      <c r="D299" s="216"/>
      <c r="E299" s="20"/>
      <c r="F299" s="35"/>
      <c r="G299" s="228"/>
      <c r="H299" s="102"/>
    </row>
    <row r="300" spans="2:8">
      <c r="B300" s="31" t="s">
        <v>1841</v>
      </c>
      <c r="C300" s="25" t="s">
        <v>1374</v>
      </c>
      <c r="D300" s="215">
        <v>20</v>
      </c>
      <c r="E300" s="3" t="s">
        <v>60</v>
      </c>
      <c r="F300" s="18"/>
      <c r="G300" s="229"/>
      <c r="H300" s="102">
        <f>ROUND(D300*F300,2)</f>
        <v>0</v>
      </c>
    </row>
    <row r="301" spans="2:8">
      <c r="B301" s="31"/>
      <c r="C301" s="19"/>
      <c r="D301" s="216"/>
      <c r="E301" s="20"/>
      <c r="F301" s="12"/>
      <c r="G301" s="230"/>
      <c r="H301" s="102"/>
    </row>
    <row r="302" spans="2:8">
      <c r="B302" s="31" t="s">
        <v>1842</v>
      </c>
      <c r="C302" s="25" t="s">
        <v>1375</v>
      </c>
      <c r="D302" s="215">
        <v>20</v>
      </c>
      <c r="E302" s="3" t="s">
        <v>60</v>
      </c>
      <c r="F302" s="18"/>
      <c r="G302" s="229"/>
      <c r="H302" s="102">
        <f>ROUND(D302*F302,2)</f>
        <v>0</v>
      </c>
    </row>
    <row r="303" spans="2:8">
      <c r="B303" s="31"/>
      <c r="C303" s="25"/>
      <c r="D303" s="215"/>
      <c r="E303" s="3"/>
      <c r="F303" s="12"/>
      <c r="G303" s="230"/>
      <c r="H303" s="102"/>
    </row>
    <row r="304" spans="2:8">
      <c r="B304" s="31"/>
      <c r="C304" s="25" t="s">
        <v>585</v>
      </c>
      <c r="D304" s="215"/>
      <c r="E304" s="3"/>
      <c r="F304" s="12"/>
      <c r="G304" s="230"/>
      <c r="H304" s="102"/>
    </row>
    <row r="305" spans="2:8">
      <c r="B305" s="31"/>
      <c r="C305" s="32"/>
      <c r="D305" s="215"/>
      <c r="E305" s="3"/>
      <c r="F305" s="12"/>
      <c r="G305" s="230"/>
      <c r="H305" s="102"/>
    </row>
    <row r="306" spans="2:8" ht="105">
      <c r="B306" s="26" t="s">
        <v>2087</v>
      </c>
      <c r="C306" s="25" t="s">
        <v>586</v>
      </c>
      <c r="D306" s="215"/>
      <c r="E306" s="3"/>
      <c r="F306" s="12"/>
      <c r="G306" s="230"/>
      <c r="H306" s="102"/>
    </row>
    <row r="307" spans="2:8">
      <c r="B307" s="31"/>
      <c r="C307" s="32"/>
      <c r="D307" s="215"/>
      <c r="E307" s="3"/>
      <c r="F307" s="12"/>
      <c r="G307" s="230"/>
      <c r="H307" s="102"/>
    </row>
    <row r="308" spans="2:8">
      <c r="B308" s="31" t="s">
        <v>2088</v>
      </c>
      <c r="C308" s="25" t="s">
        <v>1376</v>
      </c>
      <c r="D308" s="215">
        <v>6</v>
      </c>
      <c r="E308" s="3" t="s">
        <v>60</v>
      </c>
      <c r="F308" s="18"/>
      <c r="G308" s="229"/>
      <c r="H308" s="102">
        <f>ROUND(D308*F308,2)</f>
        <v>0</v>
      </c>
    </row>
    <row r="309" spans="2:8">
      <c r="B309" s="31"/>
      <c r="C309" s="32"/>
      <c r="D309" s="215"/>
      <c r="E309" s="3"/>
      <c r="F309" s="12"/>
      <c r="G309" s="230"/>
      <c r="H309" s="102"/>
    </row>
    <row r="310" spans="2:8" ht="74.25" customHeight="1">
      <c r="B310" s="31" t="s">
        <v>2089</v>
      </c>
      <c r="C310" s="32" t="s">
        <v>2090</v>
      </c>
      <c r="D310" s="215">
        <v>10204</v>
      </c>
      <c r="E310" s="3" t="s">
        <v>2091</v>
      </c>
      <c r="F310" s="18"/>
      <c r="G310" s="229"/>
      <c r="H310" s="102">
        <f>ROUND(D310*F310,2)</f>
        <v>0</v>
      </c>
    </row>
    <row r="311" spans="2:8">
      <c r="B311" s="31"/>
      <c r="C311" s="32"/>
      <c r="D311" s="215"/>
      <c r="E311" s="3"/>
      <c r="F311" s="12"/>
      <c r="G311" s="230"/>
      <c r="H311" s="102"/>
    </row>
    <row r="312" spans="2:8" s="64" customFormat="1">
      <c r="B312" s="257"/>
      <c r="C312" s="258" t="s">
        <v>1358</v>
      </c>
      <c r="D312" s="254"/>
      <c r="E312" s="249"/>
      <c r="F312" s="255"/>
      <c r="G312" s="256"/>
      <c r="H312" s="252">
        <f>SUM(H298:H311)</f>
        <v>0</v>
      </c>
    </row>
    <row r="313" spans="2:8">
      <c r="B313" s="113"/>
      <c r="C313" s="25"/>
      <c r="D313" s="215"/>
      <c r="E313" s="3"/>
      <c r="F313" s="12"/>
      <c r="G313" s="230"/>
      <c r="H313" s="102"/>
    </row>
    <row r="314" spans="2:8">
      <c r="B314" s="22">
        <v>2.8</v>
      </c>
      <c r="C314" s="19" t="s">
        <v>587</v>
      </c>
      <c r="D314" s="215"/>
      <c r="E314" s="3"/>
      <c r="F314" s="12"/>
      <c r="G314" s="230"/>
      <c r="H314" s="102"/>
    </row>
    <row r="315" spans="2:8">
      <c r="B315" s="26"/>
      <c r="C315" s="25"/>
      <c r="D315" s="215"/>
      <c r="E315" s="3"/>
      <c r="F315" s="12"/>
      <c r="G315" s="230"/>
      <c r="H315" s="102"/>
    </row>
    <row r="316" spans="2:8" ht="72.75" customHeight="1">
      <c r="B316" s="26" t="s">
        <v>588</v>
      </c>
      <c r="C316" s="25" t="s">
        <v>589</v>
      </c>
      <c r="D316" s="215">
        <v>52</v>
      </c>
      <c r="E316" s="3" t="s">
        <v>2007</v>
      </c>
      <c r="F316" s="18"/>
      <c r="G316" s="229"/>
      <c r="H316" s="102">
        <f>ROUND(D316*F316,2)</f>
        <v>0</v>
      </c>
    </row>
    <row r="317" spans="2:8" s="64" customFormat="1">
      <c r="B317" s="26"/>
      <c r="C317" s="25"/>
      <c r="D317" s="215"/>
      <c r="E317" s="3"/>
      <c r="F317" s="12"/>
      <c r="G317" s="230"/>
      <c r="H317" s="102"/>
    </row>
    <row r="318" spans="2:8" ht="75" customHeight="1">
      <c r="B318" s="26" t="s">
        <v>2085</v>
      </c>
      <c r="C318" s="25" t="s">
        <v>2086</v>
      </c>
      <c r="D318" s="215">
        <v>1984</v>
      </c>
      <c r="E318" s="3" t="s">
        <v>2007</v>
      </c>
      <c r="F318" s="18"/>
      <c r="G318" s="229"/>
      <c r="H318" s="102">
        <f>ROUND(D318*F318,2)</f>
        <v>0</v>
      </c>
    </row>
    <row r="319" spans="2:8">
      <c r="B319" s="26"/>
      <c r="C319" s="25"/>
      <c r="D319" s="215"/>
      <c r="E319" s="3"/>
      <c r="F319" s="12"/>
      <c r="G319" s="230"/>
      <c r="H319" s="102"/>
    </row>
    <row r="320" spans="2:8" s="64" customFormat="1">
      <c r="B320" s="253"/>
      <c r="C320" s="243" t="s">
        <v>1859</v>
      </c>
      <c r="D320" s="254"/>
      <c r="E320" s="249"/>
      <c r="F320" s="255"/>
      <c r="G320" s="256"/>
      <c r="H320" s="252">
        <f>SUM(H316:H319)</f>
        <v>0</v>
      </c>
    </row>
    <row r="321" spans="2:8">
      <c r="B321" s="26"/>
      <c r="C321" s="19"/>
      <c r="D321" s="216"/>
      <c r="E321" s="20"/>
      <c r="F321" s="35"/>
      <c r="G321" s="228"/>
      <c r="H321" s="102"/>
    </row>
    <row r="322" spans="2:8">
      <c r="B322" s="22">
        <v>2.9</v>
      </c>
      <c r="C322" s="19" t="s">
        <v>1377</v>
      </c>
      <c r="D322" s="215"/>
      <c r="E322" s="3"/>
      <c r="F322" s="12"/>
      <c r="G322" s="230"/>
      <c r="H322" s="102"/>
    </row>
    <row r="323" spans="2:8">
      <c r="B323" s="113"/>
      <c r="C323" s="19"/>
      <c r="D323" s="216"/>
      <c r="E323" s="20"/>
      <c r="F323" s="12"/>
      <c r="G323" s="230"/>
      <c r="H323" s="102"/>
    </row>
    <row r="324" spans="2:8" ht="205.5" customHeight="1">
      <c r="B324" s="26" t="s">
        <v>1843</v>
      </c>
      <c r="C324" s="25" t="s">
        <v>1378</v>
      </c>
      <c r="D324" s="215"/>
      <c r="E324" s="3"/>
      <c r="F324" s="12"/>
      <c r="G324" s="230"/>
      <c r="H324" s="102"/>
    </row>
    <row r="325" spans="2:8">
      <c r="B325" s="26"/>
      <c r="C325" s="25"/>
      <c r="D325" s="215"/>
      <c r="E325" s="3"/>
      <c r="F325" s="12"/>
      <c r="G325" s="230"/>
      <c r="H325" s="102"/>
    </row>
    <row r="326" spans="2:8">
      <c r="B326" s="26"/>
      <c r="C326" s="25"/>
      <c r="D326" s="215"/>
      <c r="E326" s="3"/>
      <c r="F326" s="12"/>
      <c r="G326" s="230"/>
      <c r="H326" s="102"/>
    </row>
    <row r="327" spans="2:8">
      <c r="B327" s="26" t="s">
        <v>1844</v>
      </c>
      <c r="C327" s="25" t="s">
        <v>1379</v>
      </c>
      <c r="D327" s="215">
        <v>4617</v>
      </c>
      <c r="E327" s="3" t="s">
        <v>1422</v>
      </c>
      <c r="F327" s="18"/>
      <c r="G327" s="229"/>
      <c r="H327" s="102">
        <f>ROUND(D327*F327,2)</f>
        <v>0</v>
      </c>
    </row>
    <row r="328" spans="2:8">
      <c r="B328" s="26"/>
      <c r="C328" s="25"/>
      <c r="D328" s="215"/>
      <c r="E328" s="3"/>
      <c r="F328" s="12"/>
      <c r="G328" s="230"/>
      <c r="H328" s="102"/>
    </row>
    <row r="329" spans="2:8">
      <c r="B329" s="26" t="s">
        <v>1845</v>
      </c>
      <c r="C329" s="25" t="s">
        <v>2073</v>
      </c>
      <c r="D329" s="215"/>
      <c r="E329" s="3"/>
      <c r="F329" s="12"/>
      <c r="G329" s="230"/>
      <c r="H329" s="102"/>
    </row>
    <row r="330" spans="2:8">
      <c r="B330" s="26"/>
      <c r="C330" s="25"/>
      <c r="D330" s="215"/>
      <c r="E330" s="3"/>
      <c r="F330" s="12"/>
      <c r="G330" s="230"/>
      <c r="H330" s="102"/>
    </row>
    <row r="331" spans="2:8">
      <c r="B331" s="26"/>
      <c r="C331" s="19"/>
      <c r="D331" s="215"/>
      <c r="E331" s="3"/>
      <c r="F331" s="12"/>
      <c r="G331" s="230"/>
      <c r="H331" s="102"/>
    </row>
    <row r="332" spans="2:8">
      <c r="B332" s="26" t="s">
        <v>1846</v>
      </c>
      <c r="C332" s="25" t="s">
        <v>2073</v>
      </c>
      <c r="D332" s="215"/>
      <c r="E332" s="3"/>
      <c r="F332" s="12"/>
      <c r="G332" s="230"/>
      <c r="H332" s="102"/>
    </row>
    <row r="333" spans="2:8">
      <c r="B333" s="26"/>
      <c r="C333" s="19"/>
      <c r="D333" s="215"/>
      <c r="E333" s="3"/>
      <c r="F333" s="12"/>
      <c r="G333" s="230"/>
      <c r="H333" s="102"/>
    </row>
    <row r="334" spans="2:8" ht="60">
      <c r="B334" s="26" t="s">
        <v>1847</v>
      </c>
      <c r="C334" s="25" t="s">
        <v>1380</v>
      </c>
      <c r="D334" s="216"/>
      <c r="E334" s="20"/>
      <c r="F334" s="35"/>
      <c r="G334" s="228"/>
      <c r="H334" s="102"/>
    </row>
    <row r="335" spans="2:8" ht="30">
      <c r="B335" s="26"/>
      <c r="C335" s="25" t="s">
        <v>1381</v>
      </c>
      <c r="D335" s="216"/>
      <c r="E335" s="20"/>
      <c r="F335" s="35"/>
      <c r="G335" s="228"/>
      <c r="H335" s="102"/>
    </row>
    <row r="336" spans="2:8" ht="30">
      <c r="B336" s="26"/>
      <c r="C336" s="25" t="s">
        <v>1382</v>
      </c>
      <c r="D336" s="216"/>
      <c r="E336" s="20"/>
      <c r="F336" s="12"/>
      <c r="G336" s="230"/>
      <c r="H336" s="102"/>
    </row>
    <row r="337" spans="2:8">
      <c r="B337" s="26"/>
      <c r="C337" s="25"/>
      <c r="D337" s="215"/>
      <c r="E337" s="3"/>
      <c r="F337" s="12"/>
      <c r="G337" s="230"/>
      <c r="H337" s="102"/>
    </row>
    <row r="338" spans="2:8">
      <c r="B338" s="26" t="s">
        <v>1848</v>
      </c>
      <c r="C338" s="25" t="s">
        <v>1383</v>
      </c>
      <c r="D338" s="215">
        <v>2</v>
      </c>
      <c r="E338" s="3" t="s">
        <v>1384</v>
      </c>
      <c r="F338" s="18"/>
      <c r="G338" s="229"/>
      <c r="H338" s="102">
        <f>ROUND(D338*F338,2)</f>
        <v>0</v>
      </c>
    </row>
    <row r="339" spans="2:8">
      <c r="B339" s="26"/>
      <c r="C339" s="25"/>
      <c r="D339" s="215"/>
      <c r="E339" s="3"/>
      <c r="F339" s="12"/>
      <c r="G339" s="230"/>
      <c r="H339" s="102"/>
    </row>
    <row r="340" spans="2:8">
      <c r="B340" s="26" t="s">
        <v>1849</v>
      </c>
      <c r="C340" s="25" t="s">
        <v>1385</v>
      </c>
      <c r="D340" s="215">
        <v>7</v>
      </c>
      <c r="E340" s="3" t="s">
        <v>1384</v>
      </c>
      <c r="F340" s="18"/>
      <c r="G340" s="229"/>
      <c r="H340" s="102">
        <f>ROUND(D340*F340,2)</f>
        <v>0</v>
      </c>
    </row>
    <row r="341" spans="2:8">
      <c r="B341" s="26"/>
      <c r="C341" s="25"/>
      <c r="D341" s="215"/>
      <c r="E341" s="3"/>
      <c r="F341" s="12"/>
      <c r="G341" s="230"/>
      <c r="H341" s="102"/>
    </row>
    <row r="342" spans="2:8" ht="30">
      <c r="B342" s="26" t="s">
        <v>1850</v>
      </c>
      <c r="C342" s="25" t="s">
        <v>1386</v>
      </c>
      <c r="D342" s="215"/>
      <c r="E342" s="3"/>
      <c r="F342" s="12"/>
      <c r="G342" s="230"/>
      <c r="H342" s="102"/>
    </row>
    <row r="343" spans="2:8">
      <c r="B343" s="26"/>
      <c r="C343" s="25"/>
      <c r="D343" s="215"/>
      <c r="E343" s="3"/>
      <c r="F343" s="12"/>
      <c r="G343" s="230"/>
      <c r="H343" s="102"/>
    </row>
    <row r="344" spans="2:8">
      <c r="B344" s="26" t="s">
        <v>1851</v>
      </c>
      <c r="C344" s="25" t="s">
        <v>1387</v>
      </c>
      <c r="D344" s="215">
        <v>7</v>
      </c>
      <c r="E344" s="3" t="s">
        <v>1384</v>
      </c>
      <c r="F344" s="18"/>
      <c r="G344" s="229"/>
      <c r="H344" s="102">
        <f>ROUND(D344*F344,2)</f>
        <v>0</v>
      </c>
    </row>
    <row r="345" spans="2:8">
      <c r="B345" s="26"/>
      <c r="C345" s="25"/>
      <c r="D345" s="215"/>
      <c r="E345" s="3"/>
      <c r="F345" s="12"/>
      <c r="G345" s="230"/>
      <c r="H345" s="102"/>
    </row>
    <row r="346" spans="2:8" ht="95.25" customHeight="1">
      <c r="B346" s="26" t="s">
        <v>1852</v>
      </c>
      <c r="C346" s="25" t="s">
        <v>1388</v>
      </c>
      <c r="D346" s="215">
        <v>342</v>
      </c>
      <c r="E346" s="3" t="s">
        <v>1384</v>
      </c>
      <c r="F346" s="18"/>
      <c r="G346" s="229"/>
      <c r="H346" s="102">
        <f>ROUND(D346*F346,2)</f>
        <v>0</v>
      </c>
    </row>
    <row r="347" spans="2:8">
      <c r="B347" s="113"/>
      <c r="C347" s="25"/>
      <c r="D347" s="128"/>
      <c r="E347" s="3"/>
      <c r="F347" s="12"/>
      <c r="G347" s="230"/>
      <c r="H347" s="23"/>
    </row>
    <row r="348" spans="2:8" s="64" customFormat="1">
      <c r="B348" s="259"/>
      <c r="C348" s="243" t="s">
        <v>1860</v>
      </c>
      <c r="D348" s="244"/>
      <c r="E348" s="249"/>
      <c r="F348" s="255"/>
      <c r="G348" s="256"/>
      <c r="H348" s="248">
        <f>SUM(H324:H347)</f>
        <v>0</v>
      </c>
    </row>
    <row r="349" spans="2:8">
      <c r="B349" s="3"/>
      <c r="C349" s="19"/>
      <c r="D349" s="128"/>
      <c r="E349" s="3"/>
      <c r="F349" s="12"/>
      <c r="G349" s="230"/>
      <c r="H349" s="23"/>
    </row>
    <row r="350" spans="2:8" s="64" customFormat="1">
      <c r="B350" s="249"/>
      <c r="C350" s="237" t="s">
        <v>1320</v>
      </c>
      <c r="D350" s="244"/>
      <c r="E350" s="249"/>
      <c r="F350" s="255"/>
      <c r="G350" s="256"/>
      <c r="H350" s="248">
        <f>H199</f>
        <v>0</v>
      </c>
    </row>
    <row r="351" spans="2:8">
      <c r="B351" s="77"/>
      <c r="C351" s="114"/>
      <c r="D351" s="212"/>
      <c r="E351" s="77"/>
      <c r="F351" s="100"/>
      <c r="G351" s="233"/>
      <c r="H351" s="100"/>
    </row>
    <row r="352" spans="2:8">
      <c r="B352" s="77"/>
      <c r="C352" s="114"/>
      <c r="D352" s="212"/>
      <c r="E352" s="77"/>
      <c r="F352" s="100"/>
      <c r="G352" s="233"/>
      <c r="H352" s="100"/>
    </row>
    <row r="353" spans="1:8" s="98" customFormat="1">
      <c r="A353" s="94"/>
      <c r="B353" s="95">
        <v>3</v>
      </c>
      <c r="C353" s="96" t="s">
        <v>6</v>
      </c>
      <c r="D353" s="211"/>
      <c r="E353" s="95"/>
      <c r="F353" s="97"/>
      <c r="G353" s="341"/>
      <c r="H353" s="97"/>
    </row>
    <row r="354" spans="1:8">
      <c r="B354" s="33"/>
      <c r="C354" s="34" t="s">
        <v>1389</v>
      </c>
      <c r="D354" s="218"/>
      <c r="E354" s="115"/>
      <c r="F354" s="103"/>
      <c r="G354" s="233"/>
      <c r="H354" s="35"/>
    </row>
    <row r="355" spans="1:8" s="64" customFormat="1">
      <c r="B355" s="260">
        <v>3.1</v>
      </c>
      <c r="C355" s="261" t="s">
        <v>1390</v>
      </c>
      <c r="D355" s="262"/>
      <c r="E355" s="263"/>
      <c r="F355" s="264"/>
      <c r="G355" s="343"/>
      <c r="H355" s="246">
        <f>H434</f>
        <v>0</v>
      </c>
    </row>
    <row r="356" spans="1:8" s="64" customFormat="1">
      <c r="B356" s="260">
        <v>3.2</v>
      </c>
      <c r="C356" s="261" t="s">
        <v>1391</v>
      </c>
      <c r="D356" s="262"/>
      <c r="E356" s="263"/>
      <c r="F356" s="264"/>
      <c r="G356" s="343"/>
      <c r="H356" s="246">
        <f>H485</f>
        <v>0</v>
      </c>
    </row>
    <row r="357" spans="1:8" s="64" customFormat="1">
      <c r="B357" s="260">
        <v>3.3</v>
      </c>
      <c r="C357" s="261" t="s">
        <v>1392</v>
      </c>
      <c r="D357" s="262"/>
      <c r="E357" s="263"/>
      <c r="F357" s="264"/>
      <c r="G357" s="343"/>
      <c r="H357" s="246">
        <f>H536</f>
        <v>0</v>
      </c>
    </row>
    <row r="358" spans="1:8" s="64" customFormat="1">
      <c r="B358" s="260">
        <v>3.4</v>
      </c>
      <c r="C358" s="261" t="s">
        <v>418</v>
      </c>
      <c r="D358" s="262"/>
      <c r="E358" s="263"/>
      <c r="F358" s="264"/>
      <c r="G358" s="343"/>
      <c r="H358" s="246">
        <f>H590</f>
        <v>0</v>
      </c>
    </row>
    <row r="359" spans="1:8" s="64" customFormat="1">
      <c r="B359" s="260">
        <v>3.5</v>
      </c>
      <c r="C359" s="261" t="s">
        <v>453</v>
      </c>
      <c r="D359" s="262"/>
      <c r="E359" s="263"/>
      <c r="F359" s="264"/>
      <c r="G359" s="343"/>
      <c r="H359" s="246">
        <f>H637</f>
        <v>0</v>
      </c>
    </row>
    <row r="360" spans="1:8" s="64" customFormat="1">
      <c r="B360" s="260">
        <v>3.6</v>
      </c>
      <c r="C360" s="261" t="s">
        <v>1393</v>
      </c>
      <c r="D360" s="262"/>
      <c r="E360" s="263"/>
      <c r="F360" s="264"/>
      <c r="G360" s="343"/>
      <c r="H360" s="246">
        <f>H668</f>
        <v>0</v>
      </c>
    </row>
    <row r="361" spans="1:8">
      <c r="B361" s="33"/>
      <c r="C361" s="34"/>
      <c r="D361" s="218"/>
      <c r="E361" s="115"/>
      <c r="F361" s="103"/>
      <c r="G361" s="233"/>
      <c r="H361" s="35"/>
    </row>
    <row r="362" spans="1:8" s="64" customFormat="1">
      <c r="B362" s="260"/>
      <c r="C362" s="261" t="s">
        <v>19</v>
      </c>
      <c r="D362" s="265"/>
      <c r="E362" s="263"/>
      <c r="F362" s="264"/>
      <c r="G362" s="343"/>
      <c r="H362" s="246">
        <f>SUM(H355:H361)</f>
        <v>0</v>
      </c>
    </row>
    <row r="363" spans="1:8">
      <c r="B363" s="1">
        <v>3.1</v>
      </c>
      <c r="C363" s="50" t="s">
        <v>208</v>
      </c>
      <c r="D363" s="128"/>
      <c r="E363" s="1"/>
      <c r="F363" s="35"/>
      <c r="G363" s="228"/>
      <c r="H363" s="59"/>
    </row>
    <row r="364" spans="1:8" ht="75">
      <c r="B364" s="4" t="s">
        <v>209</v>
      </c>
      <c r="C364" s="36" t="s">
        <v>213</v>
      </c>
      <c r="D364" s="219"/>
      <c r="E364" s="38"/>
      <c r="F364" s="37"/>
      <c r="G364" s="230"/>
      <c r="H364" s="9"/>
    </row>
    <row r="365" spans="1:8">
      <c r="B365" s="4"/>
      <c r="C365" s="36" t="s">
        <v>210</v>
      </c>
      <c r="D365" s="219">
        <v>23</v>
      </c>
      <c r="E365" s="5" t="s">
        <v>211</v>
      </c>
      <c r="F365" s="39"/>
      <c r="G365" s="229"/>
      <c r="H365" s="102">
        <f>ROUND(D365*F365,2)</f>
        <v>0</v>
      </c>
    </row>
    <row r="366" spans="1:8">
      <c r="B366" s="2"/>
      <c r="C366" s="46"/>
      <c r="D366" s="128"/>
      <c r="E366" s="2"/>
      <c r="F366" s="12"/>
      <c r="G366" s="230"/>
      <c r="H366" s="102"/>
    </row>
    <row r="367" spans="1:8" ht="45">
      <c r="B367" s="2" t="s">
        <v>212</v>
      </c>
      <c r="C367" s="46" t="s">
        <v>215</v>
      </c>
      <c r="D367" s="128"/>
      <c r="E367" s="2"/>
      <c r="F367" s="12"/>
      <c r="G367" s="230"/>
      <c r="H367" s="102"/>
    </row>
    <row r="368" spans="1:8" ht="30">
      <c r="B368" s="2" t="s">
        <v>214</v>
      </c>
      <c r="C368" s="46" t="s">
        <v>217</v>
      </c>
      <c r="D368" s="128">
        <v>2</v>
      </c>
      <c r="E368" s="2" t="s">
        <v>211</v>
      </c>
      <c r="F368" s="18"/>
      <c r="G368" s="229"/>
      <c r="H368" s="102">
        <f>ROUND(D368*F368,2)</f>
        <v>0</v>
      </c>
    </row>
    <row r="369" spans="2:8">
      <c r="B369" s="2"/>
      <c r="C369" s="46"/>
      <c r="D369" s="128"/>
      <c r="E369" s="2"/>
      <c r="F369" s="12"/>
      <c r="G369" s="230"/>
      <c r="H369" s="102"/>
    </row>
    <row r="370" spans="2:8">
      <c r="B370" s="2" t="s">
        <v>218</v>
      </c>
      <c r="C370" s="46" t="s">
        <v>219</v>
      </c>
      <c r="D370" s="128">
        <v>31</v>
      </c>
      <c r="E370" s="2" t="s">
        <v>211</v>
      </c>
      <c r="F370" s="18"/>
      <c r="G370" s="229"/>
      <c r="H370" s="102">
        <f>ROUND(D370*F370,2)</f>
        <v>0</v>
      </c>
    </row>
    <row r="371" spans="2:8">
      <c r="B371" s="2"/>
      <c r="C371" s="46"/>
      <c r="D371" s="128"/>
      <c r="E371" s="2"/>
      <c r="F371" s="12"/>
      <c r="G371" s="230"/>
      <c r="H371" s="102"/>
    </row>
    <row r="372" spans="2:8">
      <c r="B372" s="2" t="s">
        <v>1394</v>
      </c>
      <c r="C372" s="46" t="s">
        <v>1395</v>
      </c>
      <c r="D372" s="128">
        <v>31</v>
      </c>
      <c r="E372" s="2" t="s">
        <v>211</v>
      </c>
      <c r="F372" s="18"/>
      <c r="G372" s="229"/>
      <c r="H372" s="102">
        <f>ROUND(D372*F372,2)</f>
        <v>0</v>
      </c>
    </row>
    <row r="373" spans="2:8">
      <c r="B373" s="2"/>
      <c r="C373" s="46"/>
      <c r="D373" s="128"/>
      <c r="E373" s="2"/>
      <c r="F373" s="12"/>
      <c r="G373" s="230"/>
      <c r="H373" s="102"/>
    </row>
    <row r="374" spans="2:8">
      <c r="B374" s="2" t="s">
        <v>220</v>
      </c>
      <c r="C374" s="46" t="s">
        <v>2073</v>
      </c>
      <c r="D374" s="128"/>
      <c r="E374" s="2"/>
      <c r="F374" s="12"/>
      <c r="G374" s="230"/>
      <c r="H374" s="102"/>
    </row>
    <row r="375" spans="2:8">
      <c r="B375" s="2"/>
      <c r="C375" s="46"/>
      <c r="D375" s="128"/>
      <c r="E375" s="2"/>
      <c r="F375" s="12"/>
      <c r="G375" s="230"/>
      <c r="H375" s="102"/>
    </row>
    <row r="376" spans="2:8" ht="30">
      <c r="B376" s="2" t="s">
        <v>221</v>
      </c>
      <c r="C376" s="46" t="s">
        <v>1396</v>
      </c>
      <c r="D376" s="128">
        <v>23</v>
      </c>
      <c r="E376" s="2" t="s">
        <v>211</v>
      </c>
      <c r="F376" s="18"/>
      <c r="G376" s="229"/>
      <c r="H376" s="102">
        <f>ROUND(D376*F376,2)</f>
        <v>0</v>
      </c>
    </row>
    <row r="377" spans="2:8">
      <c r="B377" s="2"/>
      <c r="C377" s="46"/>
      <c r="D377" s="128"/>
      <c r="E377" s="2"/>
      <c r="F377" s="12"/>
      <c r="G377" s="230"/>
      <c r="H377" s="102"/>
    </row>
    <row r="378" spans="2:8" ht="30">
      <c r="B378" s="2" t="s">
        <v>222</v>
      </c>
      <c r="C378" s="46" t="s">
        <v>224</v>
      </c>
      <c r="D378" s="128"/>
      <c r="E378" s="2"/>
      <c r="F378" s="12"/>
      <c r="G378" s="230"/>
      <c r="H378" s="102"/>
    </row>
    <row r="379" spans="2:8" ht="45">
      <c r="B379" s="2" t="s">
        <v>1397</v>
      </c>
      <c r="C379" s="46" t="s">
        <v>226</v>
      </c>
      <c r="D379" s="128">
        <v>23</v>
      </c>
      <c r="E379" s="2" t="s">
        <v>211</v>
      </c>
      <c r="F379" s="18"/>
      <c r="G379" s="229"/>
      <c r="H379" s="102">
        <f>ROUND(D379*F379,2)</f>
        <v>0</v>
      </c>
    </row>
    <row r="380" spans="2:8">
      <c r="B380" s="2"/>
      <c r="C380" s="46"/>
      <c r="D380" s="128"/>
      <c r="E380" s="2"/>
      <c r="F380" s="12"/>
      <c r="G380" s="230"/>
      <c r="H380" s="102"/>
    </row>
    <row r="381" spans="2:8" ht="22.5" customHeight="1">
      <c r="B381" s="2" t="s">
        <v>223</v>
      </c>
      <c r="C381" s="46" t="s">
        <v>228</v>
      </c>
      <c r="D381" s="128"/>
      <c r="E381" s="2"/>
      <c r="F381" s="12"/>
      <c r="G381" s="230"/>
      <c r="H381" s="102"/>
    </row>
    <row r="382" spans="2:8" ht="79.5" customHeight="1">
      <c r="B382" s="2" t="s">
        <v>225</v>
      </c>
      <c r="C382" s="46" t="s">
        <v>1398</v>
      </c>
      <c r="D382" s="128">
        <v>33</v>
      </c>
      <c r="E382" s="2" t="s">
        <v>211</v>
      </c>
      <c r="F382" s="18"/>
      <c r="G382" s="229"/>
      <c r="H382" s="102">
        <f>ROUND(D382*F382,2)</f>
        <v>0</v>
      </c>
    </row>
    <row r="383" spans="2:8" ht="75">
      <c r="B383" s="2" t="s">
        <v>1399</v>
      </c>
      <c r="C383" s="46" t="s">
        <v>1400</v>
      </c>
      <c r="D383" s="128">
        <v>23</v>
      </c>
      <c r="E383" s="2" t="s">
        <v>211</v>
      </c>
      <c r="F383" s="18"/>
      <c r="G383" s="229"/>
      <c r="H383" s="102">
        <f>ROUND(D383*F383,2)</f>
        <v>0</v>
      </c>
    </row>
    <row r="384" spans="2:8">
      <c r="B384" s="2"/>
      <c r="C384" s="46"/>
      <c r="D384" s="128"/>
      <c r="E384" s="2"/>
      <c r="F384" s="12"/>
      <c r="G384" s="230"/>
      <c r="H384" s="102"/>
    </row>
    <row r="385" spans="2:8" ht="45">
      <c r="B385" s="2" t="s">
        <v>227</v>
      </c>
      <c r="C385" s="46" t="s">
        <v>1401</v>
      </c>
      <c r="D385" s="128"/>
      <c r="E385" s="2"/>
      <c r="F385" s="12"/>
      <c r="G385" s="230"/>
      <c r="H385" s="102"/>
    </row>
    <row r="386" spans="2:8">
      <c r="B386" s="2" t="s">
        <v>229</v>
      </c>
      <c r="C386" s="46" t="s">
        <v>1402</v>
      </c>
      <c r="D386" s="128">
        <v>10</v>
      </c>
      <c r="E386" s="2" t="s">
        <v>211</v>
      </c>
      <c r="F386" s="18"/>
      <c r="G386" s="229"/>
      <c r="H386" s="102">
        <f>ROUND(D386*F386,2)</f>
        <v>0</v>
      </c>
    </row>
    <row r="387" spans="2:8">
      <c r="B387" s="2"/>
      <c r="C387" s="46"/>
      <c r="D387" s="128"/>
      <c r="E387" s="2"/>
      <c r="F387" s="12"/>
      <c r="G387" s="230"/>
      <c r="H387" s="102"/>
    </row>
    <row r="388" spans="2:8" ht="102" customHeight="1">
      <c r="B388" s="2" t="s">
        <v>230</v>
      </c>
      <c r="C388" s="46" t="s">
        <v>232</v>
      </c>
      <c r="D388" s="128">
        <v>24</v>
      </c>
      <c r="E388" s="2" t="s">
        <v>211</v>
      </c>
      <c r="F388" s="18"/>
      <c r="G388" s="229"/>
      <c r="H388" s="102">
        <f>ROUND(D388*F388,2)</f>
        <v>0</v>
      </c>
    </row>
    <row r="389" spans="2:8">
      <c r="B389" s="2"/>
      <c r="C389" s="46"/>
      <c r="D389" s="128"/>
      <c r="E389" s="2"/>
      <c r="F389" s="12"/>
      <c r="G389" s="230"/>
      <c r="H389" s="102"/>
    </row>
    <row r="390" spans="2:8" ht="105">
      <c r="B390" s="2" t="s">
        <v>231</v>
      </c>
      <c r="C390" s="46" t="s">
        <v>1403</v>
      </c>
      <c r="D390" s="128">
        <v>24</v>
      </c>
      <c r="E390" s="2" t="s">
        <v>211</v>
      </c>
      <c r="F390" s="18"/>
      <c r="G390" s="229"/>
      <c r="H390" s="102">
        <f>ROUND(D390*F390,2)</f>
        <v>0</v>
      </c>
    </row>
    <row r="391" spans="2:8">
      <c r="B391" s="2"/>
      <c r="C391" s="46"/>
      <c r="D391" s="128"/>
      <c r="E391" s="2"/>
      <c r="F391" s="12"/>
      <c r="G391" s="230"/>
      <c r="H391" s="102"/>
    </row>
    <row r="392" spans="2:8" ht="79.5" customHeight="1">
      <c r="B392" s="2" t="s">
        <v>233</v>
      </c>
      <c r="C392" s="46" t="s">
        <v>1404</v>
      </c>
      <c r="D392" s="128"/>
      <c r="E392" s="2"/>
      <c r="F392" s="12"/>
      <c r="G392" s="230"/>
      <c r="H392" s="102"/>
    </row>
    <row r="393" spans="2:8">
      <c r="B393" s="2" t="s">
        <v>1405</v>
      </c>
      <c r="C393" s="46" t="s">
        <v>235</v>
      </c>
      <c r="D393" s="128">
        <v>63</v>
      </c>
      <c r="E393" s="2" t="s">
        <v>211</v>
      </c>
      <c r="F393" s="18"/>
      <c r="G393" s="229"/>
      <c r="H393" s="102">
        <f>ROUND(D393*F393,2)</f>
        <v>0</v>
      </c>
    </row>
    <row r="394" spans="2:8">
      <c r="B394" s="2"/>
      <c r="C394" s="46"/>
      <c r="D394" s="128"/>
      <c r="E394" s="2"/>
      <c r="F394" s="12"/>
      <c r="G394" s="230"/>
      <c r="H394" s="102"/>
    </row>
    <row r="395" spans="2:8" ht="30">
      <c r="B395" s="2" t="s">
        <v>234</v>
      </c>
      <c r="C395" s="46" t="s">
        <v>1406</v>
      </c>
      <c r="D395" s="128">
        <v>63</v>
      </c>
      <c r="E395" s="2" t="s">
        <v>216</v>
      </c>
      <c r="F395" s="18"/>
      <c r="G395" s="229"/>
      <c r="H395" s="102">
        <f>ROUND(D395*F395,2)</f>
        <v>0</v>
      </c>
    </row>
    <row r="396" spans="2:8">
      <c r="B396" s="2"/>
      <c r="C396" s="46"/>
      <c r="D396" s="128"/>
      <c r="E396" s="2"/>
      <c r="F396" s="12"/>
      <c r="G396" s="230"/>
      <c r="H396" s="102"/>
    </row>
    <row r="397" spans="2:8" ht="75">
      <c r="B397" s="2" t="s">
        <v>236</v>
      </c>
      <c r="C397" s="46" t="s">
        <v>1407</v>
      </c>
      <c r="D397" s="128">
        <v>33</v>
      </c>
      <c r="E397" s="2" t="s">
        <v>211</v>
      </c>
      <c r="F397" s="18"/>
      <c r="G397" s="229"/>
      <c r="H397" s="102">
        <f>ROUND(D397*F397,2)</f>
        <v>0</v>
      </c>
    </row>
    <row r="398" spans="2:8">
      <c r="B398" s="2"/>
      <c r="C398" s="46"/>
      <c r="D398" s="128"/>
      <c r="E398" s="2"/>
      <c r="F398" s="12"/>
      <c r="G398" s="230"/>
      <c r="H398" s="102"/>
    </row>
    <row r="399" spans="2:8">
      <c r="B399" s="2" t="s">
        <v>1408</v>
      </c>
      <c r="C399" s="46" t="s">
        <v>238</v>
      </c>
      <c r="D399" s="128"/>
      <c r="E399" s="2"/>
      <c r="F399" s="12"/>
      <c r="G399" s="230"/>
      <c r="H399" s="102"/>
    </row>
    <row r="400" spans="2:8">
      <c r="B400" s="2" t="s">
        <v>1409</v>
      </c>
      <c r="C400" s="46" t="s">
        <v>239</v>
      </c>
      <c r="D400" s="128">
        <v>24</v>
      </c>
      <c r="E400" s="2" t="s">
        <v>211</v>
      </c>
      <c r="F400" s="18"/>
      <c r="G400" s="229"/>
      <c r="H400" s="102">
        <f>ROUND(D400*F400,2)</f>
        <v>0</v>
      </c>
    </row>
    <row r="401" spans="2:8">
      <c r="B401" s="2"/>
      <c r="C401" s="46"/>
      <c r="D401" s="128"/>
      <c r="E401" s="2"/>
      <c r="F401" s="12"/>
      <c r="G401" s="230"/>
      <c r="H401" s="102"/>
    </row>
    <row r="402" spans="2:8" ht="30">
      <c r="B402" s="2" t="s">
        <v>237</v>
      </c>
      <c r="C402" s="46" t="s">
        <v>241</v>
      </c>
      <c r="D402" s="128">
        <v>24</v>
      </c>
      <c r="E402" s="2" t="s">
        <v>211</v>
      </c>
      <c r="F402" s="18"/>
      <c r="G402" s="229"/>
      <c r="H402" s="102">
        <f>ROUND(D402*F402,2)</f>
        <v>0</v>
      </c>
    </row>
    <row r="403" spans="2:8">
      <c r="B403" s="2"/>
      <c r="C403" s="46"/>
      <c r="D403" s="128"/>
      <c r="E403" s="2"/>
      <c r="F403" s="12"/>
      <c r="G403" s="230"/>
      <c r="H403" s="102"/>
    </row>
    <row r="404" spans="2:8" ht="45" customHeight="1">
      <c r="B404" s="2" t="s">
        <v>240</v>
      </c>
      <c r="C404" s="46" t="s">
        <v>244</v>
      </c>
      <c r="D404" s="128">
        <v>24</v>
      </c>
      <c r="E404" s="2" t="s">
        <v>211</v>
      </c>
      <c r="F404" s="18"/>
      <c r="G404" s="229"/>
      <c r="H404" s="102">
        <f>ROUND(D404*F404,2)</f>
        <v>0</v>
      </c>
    </row>
    <row r="405" spans="2:8">
      <c r="B405" s="2"/>
      <c r="C405" s="46"/>
      <c r="D405" s="128"/>
      <c r="E405" s="2"/>
      <c r="F405" s="12"/>
      <c r="G405" s="230"/>
      <c r="H405" s="102"/>
    </row>
    <row r="406" spans="2:8" ht="30">
      <c r="B406" s="2" t="s">
        <v>242</v>
      </c>
      <c r="C406" s="46" t="s">
        <v>1410</v>
      </c>
      <c r="D406" s="128">
        <v>6</v>
      </c>
      <c r="E406" s="2" t="s">
        <v>211</v>
      </c>
      <c r="F406" s="18"/>
      <c r="G406" s="229"/>
      <c r="H406" s="102">
        <f>ROUND(D406*F406,2)</f>
        <v>0</v>
      </c>
    </row>
    <row r="407" spans="2:8">
      <c r="B407" s="2"/>
      <c r="C407" s="46"/>
      <c r="D407" s="128"/>
      <c r="E407" s="2"/>
      <c r="F407" s="12"/>
      <c r="G407" s="230"/>
      <c r="H407" s="102"/>
    </row>
    <row r="408" spans="2:8">
      <c r="B408" s="2" t="s">
        <v>243</v>
      </c>
      <c r="C408" s="46" t="s">
        <v>247</v>
      </c>
      <c r="D408" s="128">
        <v>3</v>
      </c>
      <c r="E408" s="2" t="s">
        <v>211</v>
      </c>
      <c r="F408" s="18"/>
      <c r="G408" s="229"/>
      <c r="H408" s="102">
        <f>ROUND(D408*F408,2)</f>
        <v>0</v>
      </c>
    </row>
    <row r="409" spans="2:8">
      <c r="B409" s="2"/>
      <c r="C409" s="46"/>
      <c r="D409" s="128"/>
      <c r="E409" s="2"/>
      <c r="F409" s="12"/>
      <c r="G409" s="230"/>
      <c r="H409" s="102"/>
    </row>
    <row r="410" spans="2:8" ht="45">
      <c r="B410" s="2" t="s">
        <v>245</v>
      </c>
      <c r="C410" s="46" t="s">
        <v>1317</v>
      </c>
      <c r="D410" s="128"/>
      <c r="E410" s="2"/>
      <c r="F410" s="12"/>
      <c r="G410" s="230"/>
      <c r="H410" s="102"/>
    </row>
    <row r="411" spans="2:8">
      <c r="B411" s="2" t="s">
        <v>1411</v>
      </c>
      <c r="C411" s="46" t="s">
        <v>249</v>
      </c>
      <c r="D411" s="128"/>
      <c r="E411" s="2"/>
      <c r="F411" s="12"/>
      <c r="G411" s="230"/>
      <c r="H411" s="102"/>
    </row>
    <row r="412" spans="2:8">
      <c r="B412" s="2" t="s">
        <v>1412</v>
      </c>
      <c r="C412" s="46" t="s">
        <v>1413</v>
      </c>
      <c r="D412" s="128">
        <v>2</v>
      </c>
      <c r="E412" s="2" t="s">
        <v>211</v>
      </c>
      <c r="F412" s="18"/>
      <c r="G412" s="229"/>
      <c r="H412" s="102">
        <f>ROUND(D412*F412,2)</f>
        <v>0</v>
      </c>
    </row>
    <row r="413" spans="2:8">
      <c r="B413" s="2" t="s">
        <v>1414</v>
      </c>
      <c r="C413" s="46" t="s">
        <v>250</v>
      </c>
      <c r="D413" s="128"/>
      <c r="E413" s="2"/>
      <c r="F413" s="12"/>
      <c r="G413" s="230"/>
      <c r="H413" s="102"/>
    </row>
    <row r="414" spans="2:8">
      <c r="B414" s="2" t="s">
        <v>1415</v>
      </c>
      <c r="C414" s="46" t="s">
        <v>251</v>
      </c>
      <c r="D414" s="128">
        <v>1</v>
      </c>
      <c r="E414" s="2" t="s">
        <v>211</v>
      </c>
      <c r="F414" s="18"/>
      <c r="G414" s="229"/>
      <c r="H414" s="102">
        <f>ROUND(D414*F414,2)</f>
        <v>0</v>
      </c>
    </row>
    <row r="415" spans="2:8">
      <c r="B415" s="2"/>
      <c r="C415" s="46"/>
      <c r="D415" s="128"/>
      <c r="E415" s="2"/>
      <c r="F415" s="12"/>
      <c r="G415" s="230"/>
      <c r="H415" s="102"/>
    </row>
    <row r="416" spans="2:8" ht="83.25" customHeight="1">
      <c r="B416" s="2" t="s">
        <v>246</v>
      </c>
      <c r="C416" s="46" t="s">
        <v>1416</v>
      </c>
      <c r="D416" s="128">
        <v>17</v>
      </c>
      <c r="E416" s="2" t="s">
        <v>211</v>
      </c>
      <c r="F416" s="18"/>
      <c r="G416" s="229"/>
      <c r="H416" s="102">
        <f>ROUND(D416*F416,2)</f>
        <v>0</v>
      </c>
    </row>
    <row r="417" spans="2:8">
      <c r="B417" s="2"/>
      <c r="C417" s="46"/>
      <c r="D417" s="128"/>
      <c r="E417" s="2"/>
      <c r="F417" s="12"/>
      <c r="G417" s="230"/>
      <c r="H417" s="102"/>
    </row>
    <row r="418" spans="2:8" ht="30">
      <c r="B418" s="2" t="s">
        <v>248</v>
      </c>
      <c r="C418" s="46" t="s">
        <v>255</v>
      </c>
      <c r="D418" s="128">
        <v>2</v>
      </c>
      <c r="E418" s="2" t="s">
        <v>211</v>
      </c>
      <c r="F418" s="18"/>
      <c r="G418" s="229"/>
      <c r="H418" s="102">
        <f>ROUND(D418*F418,2)</f>
        <v>0</v>
      </c>
    </row>
    <row r="419" spans="2:8">
      <c r="B419" s="2"/>
      <c r="C419" s="46"/>
      <c r="D419" s="128"/>
      <c r="E419" s="2"/>
      <c r="F419" s="12"/>
      <c r="G419" s="230"/>
      <c r="H419" s="102"/>
    </row>
    <row r="420" spans="2:8" ht="30">
      <c r="B420" s="2" t="s">
        <v>252</v>
      </c>
      <c r="C420" s="46" t="s">
        <v>1417</v>
      </c>
      <c r="D420" s="128">
        <v>2</v>
      </c>
      <c r="E420" s="2" t="s">
        <v>211</v>
      </c>
      <c r="F420" s="18"/>
      <c r="G420" s="229"/>
      <c r="H420" s="102">
        <f>ROUND(D420*F420,2)</f>
        <v>0</v>
      </c>
    </row>
    <row r="421" spans="2:8">
      <c r="B421" s="2"/>
      <c r="C421" s="46"/>
      <c r="D421" s="128"/>
      <c r="E421" s="2"/>
      <c r="F421" s="12"/>
      <c r="G421" s="230"/>
      <c r="H421" s="102"/>
    </row>
    <row r="422" spans="2:8" ht="30">
      <c r="B422" s="2" t="s">
        <v>253</v>
      </c>
      <c r="C422" s="46" t="s">
        <v>1418</v>
      </c>
      <c r="D422" s="128">
        <v>1</v>
      </c>
      <c r="E422" s="2" t="s">
        <v>211</v>
      </c>
      <c r="F422" s="18"/>
      <c r="G422" s="229"/>
      <c r="H422" s="102">
        <f>ROUND(D422*F422,2)</f>
        <v>0</v>
      </c>
    </row>
    <row r="423" spans="2:8">
      <c r="B423" s="2"/>
      <c r="C423" s="46"/>
      <c r="D423" s="128"/>
      <c r="E423" s="2"/>
      <c r="F423" s="12"/>
      <c r="G423" s="230"/>
      <c r="H423" s="102"/>
    </row>
    <row r="424" spans="2:8" ht="30">
      <c r="B424" s="2" t="s">
        <v>254</v>
      </c>
      <c r="C424" s="46" t="s">
        <v>259</v>
      </c>
      <c r="D424" s="128"/>
      <c r="E424" s="2"/>
      <c r="F424" s="12"/>
      <c r="G424" s="230"/>
      <c r="H424" s="102"/>
    </row>
    <row r="425" spans="2:8" ht="30">
      <c r="B425" s="2" t="s">
        <v>1419</v>
      </c>
      <c r="C425" s="46" t="s">
        <v>260</v>
      </c>
      <c r="D425" s="128">
        <v>35</v>
      </c>
      <c r="E425" s="2" t="s">
        <v>211</v>
      </c>
      <c r="F425" s="18"/>
      <c r="G425" s="229"/>
      <c r="H425" s="102">
        <f>ROUND(D425*F425,2)</f>
        <v>0</v>
      </c>
    </row>
    <row r="426" spans="2:8">
      <c r="B426" s="2"/>
      <c r="C426" s="46"/>
      <c r="D426" s="128"/>
      <c r="E426" s="2"/>
      <c r="F426" s="12"/>
      <c r="G426" s="230"/>
      <c r="H426" s="102"/>
    </row>
    <row r="427" spans="2:8">
      <c r="B427" s="2" t="s">
        <v>256</v>
      </c>
      <c r="C427" s="46" t="s">
        <v>1420</v>
      </c>
      <c r="D427" s="128">
        <v>3</v>
      </c>
      <c r="E427" s="2" t="s">
        <v>211</v>
      </c>
      <c r="F427" s="18"/>
      <c r="G427" s="229"/>
      <c r="H427" s="102">
        <f>ROUND(D427*F427,2)</f>
        <v>0</v>
      </c>
    </row>
    <row r="428" spans="2:8">
      <c r="B428" s="2"/>
      <c r="C428" s="46"/>
      <c r="D428" s="128"/>
      <c r="E428" s="2"/>
      <c r="F428" s="12"/>
      <c r="G428" s="230"/>
      <c r="H428" s="102"/>
    </row>
    <row r="429" spans="2:8" ht="30">
      <c r="B429" s="2" t="s">
        <v>257</v>
      </c>
      <c r="C429" s="46" t="s">
        <v>261</v>
      </c>
      <c r="D429" s="128">
        <v>23</v>
      </c>
      <c r="E429" s="2" t="s">
        <v>211</v>
      </c>
      <c r="F429" s="18"/>
      <c r="G429" s="229"/>
      <c r="H429" s="102">
        <f>ROUND(D429*F429,2)</f>
        <v>0</v>
      </c>
    </row>
    <row r="430" spans="2:8">
      <c r="B430" s="2"/>
      <c r="C430" s="46"/>
      <c r="D430" s="128"/>
      <c r="E430" s="2"/>
      <c r="F430" s="12"/>
      <c r="G430" s="230"/>
      <c r="H430" s="102"/>
    </row>
    <row r="431" spans="2:8" ht="90">
      <c r="B431" s="2" t="s">
        <v>258</v>
      </c>
      <c r="C431" s="46" t="s">
        <v>262</v>
      </c>
      <c r="D431" s="128"/>
      <c r="E431" s="2"/>
      <c r="F431" s="12"/>
      <c r="G431" s="230"/>
      <c r="H431" s="102"/>
    </row>
    <row r="432" spans="2:8" ht="30">
      <c r="B432" s="2"/>
      <c r="C432" s="46" t="s">
        <v>263</v>
      </c>
      <c r="D432" s="128">
        <v>1</v>
      </c>
      <c r="E432" s="2" t="s">
        <v>211</v>
      </c>
      <c r="F432" s="18"/>
      <c r="G432" s="229"/>
      <c r="H432" s="102">
        <f>ROUND(D432*F432,2)</f>
        <v>0</v>
      </c>
    </row>
    <row r="433" spans="2:8">
      <c r="B433" s="2"/>
      <c r="C433" s="46"/>
      <c r="D433" s="128"/>
      <c r="E433" s="2"/>
      <c r="F433" s="12"/>
      <c r="G433" s="230"/>
      <c r="H433" s="102"/>
    </row>
    <row r="434" spans="2:8" s="94" customFormat="1" ht="14.25">
      <c r="B434" s="266"/>
      <c r="C434" s="267" t="s">
        <v>1390</v>
      </c>
      <c r="D434" s="268"/>
      <c r="E434" s="266"/>
      <c r="F434" s="246"/>
      <c r="G434" s="247"/>
      <c r="H434" s="252">
        <f>SUM(H365:H433)</f>
        <v>0</v>
      </c>
    </row>
    <row r="435" spans="2:8">
      <c r="B435" s="2"/>
      <c r="C435" s="46"/>
      <c r="D435" s="128"/>
      <c r="E435" s="2"/>
      <c r="F435" s="12"/>
      <c r="G435" s="230"/>
      <c r="H435" s="102"/>
    </row>
    <row r="436" spans="2:8">
      <c r="B436" s="2">
        <v>3.2</v>
      </c>
      <c r="C436" s="46" t="s">
        <v>264</v>
      </c>
      <c r="D436" s="128"/>
      <c r="E436" s="2"/>
      <c r="F436" s="12"/>
      <c r="G436" s="230"/>
      <c r="H436" s="102"/>
    </row>
    <row r="437" spans="2:8">
      <c r="B437" s="2"/>
      <c r="C437" s="46" t="s">
        <v>265</v>
      </c>
      <c r="D437" s="128"/>
      <c r="E437" s="2"/>
      <c r="F437" s="12"/>
      <c r="G437" s="230"/>
      <c r="H437" s="102"/>
    </row>
    <row r="438" spans="2:8" ht="276" customHeight="1">
      <c r="B438" s="2" t="s">
        <v>266</v>
      </c>
      <c r="C438" s="46" t="s">
        <v>1421</v>
      </c>
      <c r="D438" s="128"/>
      <c r="E438" s="2"/>
      <c r="F438" s="12"/>
      <c r="G438" s="230"/>
      <c r="H438" s="102"/>
    </row>
    <row r="439" spans="2:8">
      <c r="B439" s="2" t="s">
        <v>267</v>
      </c>
      <c r="C439" s="46" t="s">
        <v>268</v>
      </c>
      <c r="D439" s="128">
        <v>70</v>
      </c>
      <c r="E439" s="2" t="s">
        <v>1422</v>
      </c>
      <c r="F439" s="18"/>
      <c r="G439" s="229"/>
      <c r="H439" s="102">
        <f>ROUND(D439*F439,2)</f>
        <v>0</v>
      </c>
    </row>
    <row r="440" spans="2:8">
      <c r="B440" s="2" t="s">
        <v>269</v>
      </c>
      <c r="C440" s="46" t="s">
        <v>270</v>
      </c>
      <c r="D440" s="128">
        <v>60</v>
      </c>
      <c r="E440" s="2" t="s">
        <v>1422</v>
      </c>
      <c r="F440" s="18"/>
      <c r="G440" s="229"/>
      <c r="H440" s="102">
        <f>ROUND(D440*F440,2)</f>
        <v>0</v>
      </c>
    </row>
    <row r="441" spans="2:8">
      <c r="B441" s="2"/>
      <c r="C441" s="46"/>
      <c r="D441" s="128"/>
      <c r="E441" s="2"/>
      <c r="F441" s="12"/>
      <c r="G441" s="230"/>
      <c r="H441" s="102"/>
    </row>
    <row r="442" spans="2:8" ht="322.5" customHeight="1">
      <c r="B442" s="2" t="s">
        <v>271</v>
      </c>
      <c r="C442" s="46" t="s">
        <v>272</v>
      </c>
      <c r="D442" s="128"/>
      <c r="E442" s="2"/>
      <c r="F442" s="12"/>
      <c r="G442" s="230"/>
      <c r="H442" s="102"/>
    </row>
    <row r="443" spans="2:8">
      <c r="B443" s="2" t="s">
        <v>273</v>
      </c>
      <c r="C443" s="46" t="s">
        <v>274</v>
      </c>
      <c r="D443" s="128">
        <v>130</v>
      </c>
      <c r="E443" s="2" t="s">
        <v>1422</v>
      </c>
      <c r="F443" s="18"/>
      <c r="G443" s="229"/>
      <c r="H443" s="102">
        <f>ROUND(D443*F443,2)</f>
        <v>0</v>
      </c>
    </row>
    <row r="444" spans="2:8">
      <c r="B444" s="2" t="s">
        <v>275</v>
      </c>
      <c r="C444" s="46" t="s">
        <v>276</v>
      </c>
      <c r="D444" s="128">
        <v>170</v>
      </c>
      <c r="E444" s="2" t="s">
        <v>1422</v>
      </c>
      <c r="F444" s="18"/>
      <c r="G444" s="232"/>
      <c r="H444" s="102">
        <f>ROUND(D444*F444,2)</f>
        <v>0</v>
      </c>
    </row>
    <row r="445" spans="2:8">
      <c r="B445" s="2"/>
      <c r="C445" s="46"/>
      <c r="D445" s="128"/>
      <c r="E445" s="2"/>
      <c r="F445" s="12"/>
      <c r="G445" s="230"/>
      <c r="H445" s="102"/>
    </row>
    <row r="446" spans="2:8" ht="71.25">
      <c r="B446" s="1" t="s">
        <v>277</v>
      </c>
      <c r="C446" s="50" t="s">
        <v>1423</v>
      </c>
      <c r="D446" s="128"/>
      <c r="E446" s="2"/>
      <c r="F446" s="12"/>
      <c r="G446" s="230"/>
      <c r="H446" s="102"/>
    </row>
    <row r="447" spans="2:8">
      <c r="B447" s="2" t="s">
        <v>278</v>
      </c>
      <c r="C447" s="46" t="s">
        <v>279</v>
      </c>
      <c r="D447" s="128">
        <v>50</v>
      </c>
      <c r="E447" s="2" t="s">
        <v>1422</v>
      </c>
      <c r="F447" s="18"/>
      <c r="G447" s="229"/>
      <c r="H447" s="102">
        <f>ROUND(D447*F447,2)</f>
        <v>0</v>
      </c>
    </row>
    <row r="448" spans="2:8">
      <c r="B448" s="2" t="s">
        <v>280</v>
      </c>
      <c r="C448" s="46" t="s">
        <v>281</v>
      </c>
      <c r="D448" s="128">
        <v>90</v>
      </c>
      <c r="E448" s="2" t="s">
        <v>1422</v>
      </c>
      <c r="F448" s="18"/>
      <c r="G448" s="229"/>
      <c r="H448" s="102">
        <f>ROUND(D448*F448,2)</f>
        <v>0</v>
      </c>
    </row>
    <row r="449" spans="2:8" ht="90">
      <c r="B449" s="2" t="s">
        <v>1424</v>
      </c>
      <c r="C449" s="46" t="s">
        <v>1425</v>
      </c>
      <c r="D449" s="128">
        <v>60</v>
      </c>
      <c r="E449" s="2" t="s">
        <v>1422</v>
      </c>
      <c r="F449" s="18"/>
      <c r="G449" s="229"/>
      <c r="H449" s="102">
        <f>ROUND(D449*F449,2)</f>
        <v>0</v>
      </c>
    </row>
    <row r="450" spans="2:8">
      <c r="B450" s="2"/>
      <c r="C450" s="46"/>
      <c r="D450" s="128"/>
      <c r="E450" s="2"/>
      <c r="F450" s="12"/>
      <c r="G450" s="230"/>
      <c r="H450" s="102"/>
    </row>
    <row r="451" spans="2:8" ht="45">
      <c r="B451" s="2" t="s">
        <v>282</v>
      </c>
      <c r="C451" s="46" t="s">
        <v>283</v>
      </c>
      <c r="D451" s="128">
        <v>10</v>
      </c>
      <c r="E451" s="2" t="s">
        <v>211</v>
      </c>
      <c r="F451" s="18"/>
      <c r="G451" s="229"/>
      <c r="H451" s="102">
        <f>ROUND(D451*F451,2)</f>
        <v>0</v>
      </c>
    </row>
    <row r="452" spans="2:8">
      <c r="B452" s="2"/>
      <c r="C452" s="46"/>
      <c r="D452" s="128"/>
      <c r="E452" s="2"/>
      <c r="F452" s="12"/>
      <c r="G452" s="230"/>
      <c r="H452" s="102"/>
    </row>
    <row r="453" spans="2:8" ht="75">
      <c r="B453" s="2" t="s">
        <v>284</v>
      </c>
      <c r="C453" s="46" t="s">
        <v>285</v>
      </c>
      <c r="D453" s="128">
        <v>10</v>
      </c>
      <c r="E453" s="2" t="s">
        <v>211</v>
      </c>
      <c r="F453" s="18"/>
      <c r="G453" s="229"/>
      <c r="H453" s="102">
        <f>ROUND(D453*F453,2)</f>
        <v>0</v>
      </c>
    </row>
    <row r="454" spans="2:8">
      <c r="B454" s="2"/>
      <c r="C454" s="46"/>
      <c r="D454" s="128"/>
      <c r="E454" s="2"/>
      <c r="F454" s="12"/>
      <c r="G454" s="230"/>
      <c r="H454" s="102"/>
    </row>
    <row r="455" spans="2:8" ht="78.75" customHeight="1">
      <c r="B455" s="2" t="s">
        <v>286</v>
      </c>
      <c r="C455" s="46" t="s">
        <v>287</v>
      </c>
      <c r="D455" s="128">
        <v>60</v>
      </c>
      <c r="E455" s="2" t="s">
        <v>211</v>
      </c>
      <c r="F455" s="18"/>
      <c r="G455" s="229"/>
      <c r="H455" s="102">
        <f>ROUND(D455*F455,2)</f>
        <v>0</v>
      </c>
    </row>
    <row r="456" spans="2:8">
      <c r="B456" s="2"/>
      <c r="C456" s="46"/>
      <c r="D456" s="128"/>
      <c r="E456" s="2"/>
      <c r="F456" s="12"/>
      <c r="G456" s="230"/>
      <c r="H456" s="102"/>
    </row>
    <row r="457" spans="2:8" ht="60">
      <c r="B457" s="2" t="s">
        <v>1426</v>
      </c>
      <c r="C457" s="46" t="s">
        <v>288</v>
      </c>
      <c r="D457" s="128">
        <v>17</v>
      </c>
      <c r="E457" s="2" t="s">
        <v>211</v>
      </c>
      <c r="F457" s="18"/>
      <c r="G457" s="229"/>
      <c r="H457" s="102">
        <f>ROUND(D457*F457,2)</f>
        <v>0</v>
      </c>
    </row>
    <row r="458" spans="2:8">
      <c r="B458" s="2"/>
      <c r="C458" s="46"/>
      <c r="D458" s="128"/>
      <c r="E458" s="2"/>
      <c r="F458" s="12"/>
      <c r="G458" s="230"/>
      <c r="H458" s="102"/>
    </row>
    <row r="459" spans="2:8" ht="97.5" customHeight="1">
      <c r="B459" s="2" t="s">
        <v>289</v>
      </c>
      <c r="C459" s="46" t="s">
        <v>1427</v>
      </c>
      <c r="D459" s="128"/>
      <c r="E459" s="2"/>
      <c r="F459" s="12"/>
      <c r="G459" s="230"/>
      <c r="H459" s="102"/>
    </row>
    <row r="460" spans="2:8">
      <c r="B460" s="2"/>
      <c r="C460" s="46" t="s">
        <v>291</v>
      </c>
      <c r="D460" s="128"/>
      <c r="E460" s="2"/>
      <c r="F460" s="12"/>
      <c r="G460" s="230"/>
      <c r="H460" s="102"/>
    </row>
    <row r="461" spans="2:8">
      <c r="B461" s="2" t="s">
        <v>290</v>
      </c>
      <c r="C461" s="46" t="s">
        <v>293</v>
      </c>
      <c r="D461" s="128">
        <v>3</v>
      </c>
      <c r="E461" s="2" t="s">
        <v>211</v>
      </c>
      <c r="F461" s="18"/>
      <c r="G461" s="229"/>
      <c r="H461" s="102">
        <f>ROUND(D461*F461,2)</f>
        <v>0</v>
      </c>
    </row>
    <row r="462" spans="2:8" ht="30">
      <c r="B462" s="2"/>
      <c r="C462" s="46" t="s">
        <v>1428</v>
      </c>
      <c r="D462" s="128"/>
      <c r="E462" s="2"/>
      <c r="F462" s="12"/>
      <c r="G462" s="230"/>
      <c r="H462" s="102"/>
    </row>
    <row r="463" spans="2:8">
      <c r="B463" s="2" t="s">
        <v>292</v>
      </c>
      <c r="C463" s="46" t="s">
        <v>294</v>
      </c>
      <c r="D463" s="128">
        <v>3</v>
      </c>
      <c r="E463" s="2" t="s">
        <v>211</v>
      </c>
      <c r="F463" s="18"/>
      <c r="G463" s="229"/>
      <c r="H463" s="102">
        <f>ROUND(D463*F463,2)</f>
        <v>0</v>
      </c>
    </row>
    <row r="464" spans="2:8">
      <c r="B464" s="2"/>
      <c r="C464" s="46"/>
      <c r="D464" s="128"/>
      <c r="E464" s="2"/>
      <c r="F464" s="12"/>
      <c r="G464" s="230"/>
      <c r="H464" s="102"/>
    </row>
    <row r="465" spans="2:8" ht="80.25" customHeight="1">
      <c r="B465" s="2" t="s">
        <v>295</v>
      </c>
      <c r="C465" s="46" t="s">
        <v>296</v>
      </c>
      <c r="D465" s="128">
        <v>2</v>
      </c>
      <c r="E465" s="2" t="s">
        <v>211</v>
      </c>
      <c r="F465" s="18"/>
      <c r="G465" s="229"/>
      <c r="H465" s="102">
        <f>ROUND(D465*F465,2)</f>
        <v>0</v>
      </c>
    </row>
    <row r="466" spans="2:8">
      <c r="B466" s="2"/>
      <c r="C466" s="46"/>
      <c r="D466" s="128"/>
      <c r="E466" s="2"/>
      <c r="F466" s="12"/>
      <c r="G466" s="230"/>
      <c r="H466" s="102"/>
    </row>
    <row r="467" spans="2:8" ht="60">
      <c r="B467" s="2" t="s">
        <v>297</v>
      </c>
      <c r="C467" s="46" t="s">
        <v>298</v>
      </c>
      <c r="D467" s="128">
        <v>5</v>
      </c>
      <c r="E467" s="2" t="s">
        <v>211</v>
      </c>
      <c r="F467" s="18"/>
      <c r="G467" s="229"/>
      <c r="H467" s="102">
        <f>ROUND(D467*F467,2)</f>
        <v>0</v>
      </c>
    </row>
    <row r="468" spans="2:8">
      <c r="B468" s="2"/>
      <c r="C468" s="46"/>
      <c r="D468" s="128"/>
      <c r="E468" s="2"/>
      <c r="F468" s="12"/>
      <c r="G468" s="230"/>
      <c r="H468" s="102"/>
    </row>
    <row r="469" spans="2:8">
      <c r="B469" s="2" t="s">
        <v>299</v>
      </c>
      <c r="C469" s="46" t="s">
        <v>300</v>
      </c>
      <c r="D469" s="128"/>
      <c r="E469" s="2"/>
      <c r="F469" s="12"/>
      <c r="G469" s="230"/>
      <c r="H469" s="102"/>
    </row>
    <row r="470" spans="2:8">
      <c r="B470" s="2" t="s">
        <v>301</v>
      </c>
      <c r="C470" s="46" t="s">
        <v>302</v>
      </c>
      <c r="D470" s="128">
        <v>2</v>
      </c>
      <c r="E470" s="2" t="s">
        <v>211</v>
      </c>
      <c r="F470" s="18"/>
      <c r="G470" s="229"/>
      <c r="H470" s="102">
        <f>ROUND(D470*F470,2)</f>
        <v>0</v>
      </c>
    </row>
    <row r="471" spans="2:8">
      <c r="B471" s="2" t="s">
        <v>303</v>
      </c>
      <c r="C471" s="46" t="s">
        <v>304</v>
      </c>
      <c r="D471" s="128">
        <v>15</v>
      </c>
      <c r="E471" s="2" t="s">
        <v>211</v>
      </c>
      <c r="F471" s="18"/>
      <c r="G471" s="229"/>
      <c r="H471" s="102">
        <f>ROUND(D471*F471,2)</f>
        <v>0</v>
      </c>
    </row>
    <row r="472" spans="2:8">
      <c r="B472" s="2" t="s">
        <v>1429</v>
      </c>
      <c r="C472" s="46" t="s">
        <v>1430</v>
      </c>
      <c r="D472" s="128">
        <v>4</v>
      </c>
      <c r="E472" s="2" t="s">
        <v>211</v>
      </c>
      <c r="F472" s="18"/>
      <c r="G472" s="229"/>
      <c r="H472" s="102">
        <f>ROUND(D472*F472,2)</f>
        <v>0</v>
      </c>
    </row>
    <row r="473" spans="2:8">
      <c r="B473" s="2"/>
      <c r="C473" s="46"/>
      <c r="D473" s="128"/>
      <c r="E473" s="2"/>
      <c r="F473" s="12"/>
      <c r="G473" s="230"/>
      <c r="H473" s="102"/>
    </row>
    <row r="474" spans="2:8" ht="30">
      <c r="B474" s="2" t="s">
        <v>305</v>
      </c>
      <c r="C474" s="46" t="s">
        <v>306</v>
      </c>
      <c r="D474" s="128"/>
      <c r="E474" s="2"/>
      <c r="F474" s="12"/>
      <c r="G474" s="230"/>
      <c r="H474" s="102"/>
    </row>
    <row r="475" spans="2:8">
      <c r="B475" s="2" t="s">
        <v>307</v>
      </c>
      <c r="C475" s="46" t="s">
        <v>308</v>
      </c>
      <c r="D475" s="128"/>
      <c r="E475" s="2"/>
      <c r="F475" s="12"/>
      <c r="G475" s="230"/>
      <c r="H475" s="102"/>
    </row>
    <row r="476" spans="2:8">
      <c r="B476" s="2" t="s">
        <v>309</v>
      </c>
      <c r="C476" s="46" t="s">
        <v>310</v>
      </c>
      <c r="D476" s="128">
        <v>10</v>
      </c>
      <c r="E476" s="2" t="s">
        <v>1422</v>
      </c>
      <c r="F476" s="18"/>
      <c r="G476" s="229"/>
      <c r="H476" s="102">
        <f>ROUND(D476*F476,2)</f>
        <v>0</v>
      </c>
    </row>
    <row r="477" spans="2:8">
      <c r="B477" s="2" t="s">
        <v>311</v>
      </c>
      <c r="C477" s="46" t="s">
        <v>312</v>
      </c>
      <c r="D477" s="128"/>
      <c r="E477" s="2"/>
      <c r="F477" s="12"/>
      <c r="G477" s="230"/>
      <c r="H477" s="102"/>
    </row>
    <row r="478" spans="2:8">
      <c r="B478" s="2" t="s">
        <v>313</v>
      </c>
      <c r="C478" s="46" t="s">
        <v>314</v>
      </c>
      <c r="D478" s="128">
        <v>10</v>
      </c>
      <c r="E478" s="2" t="s">
        <v>1422</v>
      </c>
      <c r="F478" s="18"/>
      <c r="G478" s="229"/>
      <c r="H478" s="102">
        <f>ROUND(D478*F478,2)</f>
        <v>0</v>
      </c>
    </row>
    <row r="479" spans="2:8">
      <c r="B479" s="2" t="s">
        <v>1431</v>
      </c>
      <c r="C479" s="46" t="s">
        <v>1432</v>
      </c>
      <c r="D479" s="128">
        <v>18</v>
      </c>
      <c r="E479" s="2" t="s">
        <v>1422</v>
      </c>
      <c r="F479" s="18"/>
      <c r="G479" s="229"/>
      <c r="H479" s="102">
        <f>ROUND(D479*F479,2)</f>
        <v>0</v>
      </c>
    </row>
    <row r="480" spans="2:8">
      <c r="B480" s="2"/>
      <c r="C480" s="46"/>
      <c r="D480" s="128"/>
      <c r="E480" s="2"/>
      <c r="F480" s="12"/>
      <c r="G480" s="230"/>
      <c r="H480" s="102"/>
    </row>
    <row r="481" spans="2:8" ht="60">
      <c r="B481" s="2" t="s">
        <v>315</v>
      </c>
      <c r="C481" s="46" t="s">
        <v>316</v>
      </c>
      <c r="D481" s="128">
        <v>50</v>
      </c>
      <c r="E481" s="2" t="s">
        <v>211</v>
      </c>
      <c r="F481" s="18"/>
      <c r="G481" s="229"/>
      <c r="H481" s="102">
        <f>ROUND(D481*F481,2)</f>
        <v>0</v>
      </c>
    </row>
    <row r="482" spans="2:8">
      <c r="B482" s="2"/>
      <c r="C482" s="46"/>
      <c r="D482" s="128"/>
      <c r="E482" s="2"/>
      <c r="F482" s="12"/>
      <c r="G482" s="230"/>
      <c r="H482" s="102"/>
    </row>
    <row r="483" spans="2:8" ht="60">
      <c r="B483" s="2" t="s">
        <v>317</v>
      </c>
      <c r="C483" s="46" t="s">
        <v>318</v>
      </c>
      <c r="D483" s="128">
        <v>30</v>
      </c>
      <c r="E483" s="2" t="s">
        <v>211</v>
      </c>
      <c r="F483" s="18"/>
      <c r="G483" s="229"/>
      <c r="H483" s="102">
        <f>ROUND(D483*F483,2)</f>
        <v>0</v>
      </c>
    </row>
    <row r="484" spans="2:8">
      <c r="B484" s="2"/>
      <c r="C484" s="46"/>
      <c r="D484" s="128"/>
      <c r="E484" s="2"/>
      <c r="F484" s="12"/>
      <c r="G484" s="230"/>
      <c r="H484" s="102"/>
    </row>
    <row r="485" spans="2:8" s="94" customFormat="1" ht="14.25">
      <c r="B485" s="266"/>
      <c r="C485" s="267" t="s">
        <v>1391</v>
      </c>
      <c r="D485" s="268"/>
      <c r="E485" s="266"/>
      <c r="F485" s="246"/>
      <c r="G485" s="247"/>
      <c r="H485" s="252">
        <f>SUM(H437:H484)</f>
        <v>0</v>
      </c>
    </row>
    <row r="486" spans="2:8">
      <c r="B486" s="2"/>
      <c r="C486" s="46"/>
      <c r="D486" s="128"/>
      <c r="E486" s="2"/>
      <c r="F486" s="12"/>
      <c r="G486" s="230"/>
      <c r="H486" s="102"/>
    </row>
    <row r="487" spans="2:8">
      <c r="B487" s="2">
        <v>3.3</v>
      </c>
      <c r="C487" s="46" t="s">
        <v>1433</v>
      </c>
      <c r="D487" s="128"/>
      <c r="E487" s="2"/>
      <c r="F487" s="12"/>
      <c r="G487" s="230"/>
      <c r="H487" s="102"/>
    </row>
    <row r="488" spans="2:8" ht="150">
      <c r="B488" s="2" t="s">
        <v>319</v>
      </c>
      <c r="C488" s="46" t="s">
        <v>1434</v>
      </c>
      <c r="D488" s="128"/>
      <c r="E488" s="2"/>
      <c r="F488" s="12"/>
      <c r="G488" s="230"/>
      <c r="H488" s="102"/>
    </row>
    <row r="489" spans="2:8">
      <c r="B489" s="2" t="s">
        <v>320</v>
      </c>
      <c r="C489" s="46" t="s">
        <v>321</v>
      </c>
      <c r="D489" s="128">
        <v>150</v>
      </c>
      <c r="E489" s="2" t="s">
        <v>1422</v>
      </c>
      <c r="F489" s="18"/>
      <c r="G489" s="229"/>
      <c r="H489" s="102">
        <f>ROUND(D489*F489,2)</f>
        <v>0</v>
      </c>
    </row>
    <row r="490" spans="2:8">
      <c r="B490" s="2" t="s">
        <v>322</v>
      </c>
      <c r="C490" s="46" t="s">
        <v>323</v>
      </c>
      <c r="D490" s="128">
        <v>20</v>
      </c>
      <c r="E490" s="2" t="s">
        <v>1422</v>
      </c>
      <c r="F490" s="18"/>
      <c r="G490" s="229"/>
      <c r="H490" s="102">
        <f>ROUND(D490*F490,2)</f>
        <v>0</v>
      </c>
    </row>
    <row r="491" spans="2:8">
      <c r="B491" s="2"/>
      <c r="C491" s="46"/>
      <c r="D491" s="128"/>
      <c r="E491" s="2"/>
      <c r="F491" s="12"/>
      <c r="G491" s="230"/>
      <c r="H491" s="102"/>
    </row>
    <row r="492" spans="2:8" ht="104.25" customHeight="1">
      <c r="B492" s="2" t="s">
        <v>324</v>
      </c>
      <c r="C492" s="46" t="s">
        <v>1435</v>
      </c>
      <c r="D492" s="128"/>
      <c r="E492" s="1"/>
      <c r="F492" s="35"/>
      <c r="G492" s="228"/>
      <c r="H492" s="102"/>
    </row>
    <row r="493" spans="2:8">
      <c r="B493" s="2" t="s">
        <v>325</v>
      </c>
      <c r="C493" s="46" t="s">
        <v>321</v>
      </c>
      <c r="D493" s="128">
        <v>120</v>
      </c>
      <c r="E493" s="2" t="s">
        <v>1422</v>
      </c>
      <c r="F493" s="18"/>
      <c r="G493" s="229"/>
      <c r="H493" s="102">
        <f t="shared" ref="H493:H499" si="0">ROUND(D493*F493,2)</f>
        <v>0</v>
      </c>
    </row>
    <row r="494" spans="2:8">
      <c r="B494" s="2" t="s">
        <v>326</v>
      </c>
      <c r="C494" s="46" t="s">
        <v>1436</v>
      </c>
      <c r="D494" s="128">
        <v>300</v>
      </c>
      <c r="E494" s="2" t="s">
        <v>1422</v>
      </c>
      <c r="F494" s="18"/>
      <c r="G494" s="232"/>
      <c r="H494" s="102">
        <f t="shared" si="0"/>
        <v>0</v>
      </c>
    </row>
    <row r="495" spans="2:8">
      <c r="B495" s="2" t="s">
        <v>327</v>
      </c>
      <c r="C495" s="46" t="s">
        <v>328</v>
      </c>
      <c r="D495" s="128">
        <v>200</v>
      </c>
      <c r="E495" s="2" t="s">
        <v>1422</v>
      </c>
      <c r="F495" s="18"/>
      <c r="G495" s="229"/>
      <c r="H495" s="102">
        <f t="shared" si="0"/>
        <v>0</v>
      </c>
    </row>
    <row r="496" spans="2:8">
      <c r="B496" s="2" t="s">
        <v>329</v>
      </c>
      <c r="C496" s="46" t="s">
        <v>1437</v>
      </c>
      <c r="D496" s="128">
        <v>100</v>
      </c>
      <c r="E496" s="2" t="s">
        <v>1422</v>
      </c>
      <c r="F496" s="18"/>
      <c r="G496" s="229"/>
      <c r="H496" s="102">
        <f t="shared" si="0"/>
        <v>0</v>
      </c>
    </row>
    <row r="497" spans="2:8">
      <c r="B497" s="2" t="s">
        <v>330</v>
      </c>
      <c r="C497" s="46" t="s">
        <v>331</v>
      </c>
      <c r="D497" s="128">
        <v>100</v>
      </c>
      <c r="E497" s="2" t="s">
        <v>1422</v>
      </c>
      <c r="F497" s="18"/>
      <c r="G497" s="229"/>
      <c r="H497" s="102">
        <f t="shared" si="0"/>
        <v>0</v>
      </c>
    </row>
    <row r="498" spans="2:8">
      <c r="B498" s="2" t="s">
        <v>332</v>
      </c>
      <c r="C498" s="46" t="s">
        <v>1438</v>
      </c>
      <c r="D498" s="128">
        <v>100</v>
      </c>
      <c r="E498" s="2" t="s">
        <v>1422</v>
      </c>
      <c r="F498" s="18"/>
      <c r="G498" s="229"/>
      <c r="H498" s="102">
        <f t="shared" si="0"/>
        <v>0</v>
      </c>
    </row>
    <row r="499" spans="2:8">
      <c r="B499" s="2" t="s">
        <v>333</v>
      </c>
      <c r="C499" s="46" t="s">
        <v>1318</v>
      </c>
      <c r="D499" s="128">
        <v>12</v>
      </c>
      <c r="E499" s="2" t="s">
        <v>1422</v>
      </c>
      <c r="F499" s="18"/>
      <c r="G499" s="229"/>
      <c r="H499" s="102">
        <f t="shared" si="0"/>
        <v>0</v>
      </c>
    </row>
    <row r="500" spans="2:8">
      <c r="B500" s="2"/>
      <c r="C500" s="46"/>
      <c r="D500" s="128"/>
      <c r="E500" s="2"/>
      <c r="F500" s="12"/>
      <c r="G500" s="230"/>
      <c r="H500" s="102"/>
    </row>
    <row r="501" spans="2:8" ht="80.25" customHeight="1">
      <c r="B501" s="2" t="s">
        <v>334</v>
      </c>
      <c r="C501" s="46" t="s">
        <v>335</v>
      </c>
      <c r="D501" s="128"/>
      <c r="E501" s="2"/>
      <c r="F501" s="12"/>
      <c r="G501" s="230"/>
      <c r="H501" s="102"/>
    </row>
    <row r="502" spans="2:8">
      <c r="B502" s="2" t="s">
        <v>336</v>
      </c>
      <c r="C502" s="46" t="s">
        <v>337</v>
      </c>
      <c r="D502" s="128">
        <v>12</v>
      </c>
      <c r="E502" s="2" t="s">
        <v>1422</v>
      </c>
      <c r="F502" s="18"/>
      <c r="G502" s="229"/>
      <c r="H502" s="102">
        <f>ROUND(D502*F502,2)</f>
        <v>0</v>
      </c>
    </row>
    <row r="503" spans="2:8">
      <c r="B503" s="2" t="s">
        <v>338</v>
      </c>
      <c r="C503" s="46" t="s">
        <v>339</v>
      </c>
      <c r="D503" s="128">
        <v>12</v>
      </c>
      <c r="E503" s="2" t="s">
        <v>1422</v>
      </c>
      <c r="F503" s="18"/>
      <c r="G503" s="229"/>
      <c r="H503" s="102">
        <f>ROUND(D503*F503,2)</f>
        <v>0</v>
      </c>
    </row>
    <row r="504" spans="2:8">
      <c r="B504" s="2"/>
      <c r="C504" s="46"/>
      <c r="D504" s="128"/>
      <c r="E504" s="2"/>
      <c r="F504" s="12"/>
      <c r="G504" s="230"/>
      <c r="H504" s="102"/>
    </row>
    <row r="505" spans="2:8" ht="30">
      <c r="B505" s="2" t="s">
        <v>341</v>
      </c>
      <c r="C505" s="46" t="s">
        <v>342</v>
      </c>
      <c r="D505" s="128"/>
      <c r="E505" s="2"/>
      <c r="F505" s="12"/>
      <c r="G505" s="230"/>
      <c r="H505" s="102"/>
    </row>
    <row r="506" spans="2:8">
      <c r="B506" s="2" t="s">
        <v>343</v>
      </c>
      <c r="C506" s="46" t="s">
        <v>344</v>
      </c>
      <c r="D506" s="128">
        <v>30</v>
      </c>
      <c r="E506" s="2" t="s">
        <v>211</v>
      </c>
      <c r="F506" s="18"/>
      <c r="G506" s="229"/>
      <c r="H506" s="102">
        <f>ROUND(D506*F506,2)</f>
        <v>0</v>
      </c>
    </row>
    <row r="507" spans="2:8">
      <c r="B507" s="2" t="s">
        <v>345</v>
      </c>
      <c r="C507" s="46" t="s">
        <v>346</v>
      </c>
      <c r="D507" s="128">
        <v>10</v>
      </c>
      <c r="E507" s="2" t="s">
        <v>211</v>
      </c>
      <c r="F507" s="18"/>
      <c r="G507" s="229"/>
      <c r="H507" s="102">
        <f>ROUND(D507*F507,2)</f>
        <v>0</v>
      </c>
    </row>
    <row r="508" spans="2:8">
      <c r="B508" s="2" t="s">
        <v>347</v>
      </c>
      <c r="C508" s="46" t="s">
        <v>348</v>
      </c>
      <c r="D508" s="128">
        <v>10</v>
      </c>
      <c r="E508" s="2" t="s">
        <v>211</v>
      </c>
      <c r="F508" s="18"/>
      <c r="G508" s="229"/>
      <c r="H508" s="102">
        <f>ROUND(D508*F508,2)</f>
        <v>0</v>
      </c>
    </row>
    <row r="509" spans="2:8">
      <c r="B509" s="2" t="s">
        <v>349</v>
      </c>
      <c r="C509" s="46" t="s">
        <v>350</v>
      </c>
      <c r="D509" s="128">
        <v>8</v>
      </c>
      <c r="E509" s="2" t="s">
        <v>211</v>
      </c>
      <c r="F509" s="18"/>
      <c r="G509" s="229"/>
      <c r="H509" s="102">
        <f>ROUND(D509*F509,2)</f>
        <v>0</v>
      </c>
    </row>
    <row r="510" spans="2:8">
      <c r="B510" s="2"/>
      <c r="C510" s="46"/>
      <c r="D510" s="128"/>
      <c r="E510" s="2"/>
      <c r="F510" s="12"/>
      <c r="G510" s="230"/>
      <c r="H510" s="102"/>
    </row>
    <row r="511" spans="2:8">
      <c r="B511" s="2" t="s">
        <v>351</v>
      </c>
      <c r="C511" s="46" t="s">
        <v>352</v>
      </c>
      <c r="D511" s="128"/>
      <c r="E511" s="2"/>
      <c r="F511" s="12"/>
      <c r="G511" s="230"/>
      <c r="H511" s="102"/>
    </row>
    <row r="512" spans="2:8">
      <c r="B512" s="2" t="s">
        <v>353</v>
      </c>
      <c r="C512" s="46" t="s">
        <v>235</v>
      </c>
      <c r="D512" s="128">
        <v>5</v>
      </c>
      <c r="E512" s="2" t="s">
        <v>211</v>
      </c>
      <c r="F512" s="18"/>
      <c r="G512" s="229"/>
      <c r="H512" s="102">
        <f>ROUND(D512*F512,2)</f>
        <v>0</v>
      </c>
    </row>
    <row r="513" spans="2:8">
      <c r="B513" s="2" t="s">
        <v>354</v>
      </c>
      <c r="C513" s="46" t="s">
        <v>1439</v>
      </c>
      <c r="D513" s="128">
        <v>20</v>
      </c>
      <c r="E513" s="2" t="s">
        <v>211</v>
      </c>
      <c r="F513" s="18"/>
      <c r="G513" s="229"/>
      <c r="H513" s="102">
        <f>ROUND(D513*F513,2)</f>
        <v>0</v>
      </c>
    </row>
    <row r="514" spans="2:8">
      <c r="B514" s="2"/>
      <c r="C514" s="46"/>
      <c r="D514" s="128"/>
      <c r="E514" s="2"/>
      <c r="F514" s="12"/>
      <c r="G514" s="230"/>
      <c r="H514" s="102"/>
    </row>
    <row r="515" spans="2:8" ht="62.25" customHeight="1">
      <c r="B515" s="2" t="s">
        <v>355</v>
      </c>
      <c r="C515" s="46" t="s">
        <v>356</v>
      </c>
      <c r="D515" s="128"/>
      <c r="E515" s="2"/>
      <c r="F515" s="12"/>
      <c r="G515" s="230"/>
      <c r="H515" s="102"/>
    </row>
    <row r="516" spans="2:8">
      <c r="B516" s="2" t="s">
        <v>357</v>
      </c>
      <c r="C516" s="46" t="s">
        <v>358</v>
      </c>
      <c r="D516" s="128">
        <v>10</v>
      </c>
      <c r="E516" s="2" t="s">
        <v>211</v>
      </c>
      <c r="F516" s="18"/>
      <c r="G516" s="229"/>
      <c r="H516" s="102">
        <f>ROUND(D516*F516,2)</f>
        <v>0</v>
      </c>
    </row>
    <row r="517" spans="2:8">
      <c r="B517" s="2" t="s">
        <v>359</v>
      </c>
      <c r="C517" s="46" t="s">
        <v>360</v>
      </c>
      <c r="D517" s="128">
        <v>20</v>
      </c>
      <c r="E517" s="2" t="s">
        <v>211</v>
      </c>
      <c r="F517" s="18"/>
      <c r="G517" s="229"/>
      <c r="H517" s="102">
        <f>ROUND(D517*F517,2)</f>
        <v>0</v>
      </c>
    </row>
    <row r="518" spans="2:8">
      <c r="B518" s="2"/>
      <c r="C518" s="46"/>
      <c r="D518" s="128"/>
      <c r="E518" s="2"/>
      <c r="F518" s="12"/>
      <c r="G518" s="230"/>
      <c r="H518" s="102"/>
    </row>
    <row r="519" spans="2:8" ht="45">
      <c r="B519" s="2" t="s">
        <v>361</v>
      </c>
      <c r="C519" s="46" t="s">
        <v>362</v>
      </c>
      <c r="D519" s="128"/>
      <c r="E519" s="2"/>
      <c r="F519" s="12"/>
      <c r="G519" s="230"/>
      <c r="H519" s="102"/>
    </row>
    <row r="520" spans="2:8">
      <c r="B520" s="2" t="s">
        <v>363</v>
      </c>
      <c r="C520" s="46" t="s">
        <v>365</v>
      </c>
      <c r="D520" s="128">
        <v>2</v>
      </c>
      <c r="E520" s="2" t="s">
        <v>211</v>
      </c>
      <c r="F520" s="18"/>
      <c r="G520" s="229"/>
      <c r="H520" s="102">
        <f>ROUND(D520*F520,2)</f>
        <v>0</v>
      </c>
    </row>
    <row r="521" spans="2:8">
      <c r="B521" s="2" t="s">
        <v>364</v>
      </c>
      <c r="C521" s="46" t="s">
        <v>373</v>
      </c>
      <c r="D521" s="128">
        <v>2</v>
      </c>
      <c r="E521" s="2" t="s">
        <v>211</v>
      </c>
      <c r="F521" s="18"/>
      <c r="G521" s="229"/>
      <c r="H521" s="102">
        <f>ROUND(D521*F521,2)</f>
        <v>0</v>
      </c>
    </row>
    <row r="522" spans="2:8">
      <c r="B522" s="2"/>
      <c r="C522" s="46"/>
      <c r="D522" s="128"/>
      <c r="E522" s="2"/>
      <c r="F522" s="12"/>
      <c r="G522" s="230"/>
      <c r="H522" s="102"/>
    </row>
    <row r="523" spans="2:8" ht="30">
      <c r="B523" s="2" t="s">
        <v>366</v>
      </c>
      <c r="C523" s="46" t="s">
        <v>1440</v>
      </c>
      <c r="D523" s="128"/>
      <c r="E523" s="2"/>
      <c r="F523" s="12"/>
      <c r="G523" s="230"/>
      <c r="H523" s="102"/>
    </row>
    <row r="524" spans="2:8">
      <c r="B524" s="2" t="s">
        <v>367</v>
      </c>
      <c r="C524" s="46" t="s">
        <v>337</v>
      </c>
      <c r="D524" s="128">
        <v>5</v>
      </c>
      <c r="E524" s="2" t="s">
        <v>211</v>
      </c>
      <c r="F524" s="18"/>
      <c r="G524" s="229"/>
      <c r="H524" s="102">
        <f>ROUND(D524*F524,2)</f>
        <v>0</v>
      </c>
    </row>
    <row r="525" spans="2:8">
      <c r="B525" s="2"/>
      <c r="C525" s="46"/>
      <c r="D525" s="128"/>
      <c r="E525" s="2"/>
      <c r="F525" s="12"/>
      <c r="G525" s="230"/>
      <c r="H525" s="102"/>
    </row>
    <row r="526" spans="2:8" ht="165">
      <c r="B526" s="2" t="s">
        <v>368</v>
      </c>
      <c r="C526" s="46" t="s">
        <v>1441</v>
      </c>
      <c r="D526" s="128"/>
      <c r="E526" s="2"/>
      <c r="F526" s="12"/>
      <c r="G526" s="230"/>
      <c r="H526" s="102"/>
    </row>
    <row r="527" spans="2:8">
      <c r="B527" s="2" t="s">
        <v>369</v>
      </c>
      <c r="C527" s="46" t="s">
        <v>370</v>
      </c>
      <c r="D527" s="128">
        <v>1</v>
      </c>
      <c r="E527" s="2" t="s">
        <v>211</v>
      </c>
      <c r="F527" s="18"/>
      <c r="G527" s="229"/>
      <c r="H527" s="102">
        <f>ROUND(D527*F527,2)</f>
        <v>0</v>
      </c>
    </row>
    <row r="528" spans="2:8">
      <c r="B528" s="2" t="s">
        <v>371</v>
      </c>
      <c r="C528" s="46" t="s">
        <v>372</v>
      </c>
      <c r="D528" s="128">
        <v>3</v>
      </c>
      <c r="E528" s="2" t="s">
        <v>211</v>
      </c>
      <c r="F528" s="18"/>
      <c r="G528" s="229"/>
      <c r="H528" s="102">
        <f>ROUND(D528*F528,2)</f>
        <v>0</v>
      </c>
    </row>
    <row r="529" spans="2:8">
      <c r="B529" s="2"/>
      <c r="C529" s="46"/>
      <c r="D529" s="128"/>
      <c r="E529" s="2"/>
      <c r="F529" s="12"/>
      <c r="G529" s="230"/>
      <c r="H529" s="102"/>
    </row>
    <row r="530" spans="2:8" ht="195">
      <c r="B530" s="2" t="s">
        <v>374</v>
      </c>
      <c r="C530" s="46" t="s">
        <v>1442</v>
      </c>
      <c r="D530" s="128"/>
      <c r="E530" s="2"/>
      <c r="F530" s="12"/>
      <c r="G530" s="230"/>
      <c r="H530" s="102"/>
    </row>
    <row r="531" spans="2:8">
      <c r="B531" s="2" t="s">
        <v>375</v>
      </c>
      <c r="C531" s="46" t="s">
        <v>376</v>
      </c>
      <c r="D531" s="128">
        <v>4</v>
      </c>
      <c r="E531" s="2" t="s">
        <v>211</v>
      </c>
      <c r="F531" s="18"/>
      <c r="G531" s="229"/>
      <c r="H531" s="102">
        <f>ROUND(D531*F531,2)</f>
        <v>0</v>
      </c>
    </row>
    <row r="532" spans="2:8">
      <c r="B532" s="2"/>
      <c r="C532" s="46"/>
      <c r="D532" s="128"/>
      <c r="E532" s="2"/>
      <c r="F532" s="12"/>
      <c r="G532" s="230"/>
      <c r="H532" s="102"/>
    </row>
    <row r="533" spans="2:8" ht="60">
      <c r="B533" s="2" t="s">
        <v>377</v>
      </c>
      <c r="C533" s="46" t="s">
        <v>379</v>
      </c>
      <c r="D533" s="128"/>
      <c r="E533" s="2"/>
      <c r="F533" s="12"/>
      <c r="G533" s="230"/>
      <c r="H533" s="102"/>
    </row>
    <row r="534" spans="2:8">
      <c r="B534" s="2" t="s">
        <v>378</v>
      </c>
      <c r="C534" s="46" t="s">
        <v>372</v>
      </c>
      <c r="D534" s="128">
        <v>2</v>
      </c>
      <c r="E534" s="2" t="s">
        <v>211</v>
      </c>
      <c r="F534" s="18"/>
      <c r="G534" s="229"/>
      <c r="H534" s="102">
        <f>ROUND(D534*F534,2)</f>
        <v>0</v>
      </c>
    </row>
    <row r="535" spans="2:8">
      <c r="B535" s="2"/>
      <c r="C535" s="46"/>
      <c r="D535" s="128"/>
      <c r="E535" s="2"/>
      <c r="F535" s="12"/>
      <c r="G535" s="230"/>
      <c r="H535" s="102"/>
    </row>
    <row r="536" spans="2:8" s="64" customFormat="1">
      <c r="B536" s="269"/>
      <c r="C536" s="270" t="s">
        <v>1392</v>
      </c>
      <c r="D536" s="244"/>
      <c r="E536" s="269"/>
      <c r="F536" s="255"/>
      <c r="G536" s="256"/>
      <c r="H536" s="252">
        <f>SUM(H488:H535)</f>
        <v>0</v>
      </c>
    </row>
    <row r="537" spans="2:8">
      <c r="B537" s="2"/>
      <c r="C537" s="46"/>
      <c r="D537" s="128"/>
      <c r="E537" s="2"/>
      <c r="F537" s="12"/>
      <c r="G537" s="230"/>
      <c r="H537" s="102"/>
    </row>
    <row r="538" spans="2:8">
      <c r="B538" s="2">
        <v>3.4</v>
      </c>
      <c r="C538" s="46" t="s">
        <v>380</v>
      </c>
      <c r="D538" s="128"/>
      <c r="E538" s="2"/>
      <c r="F538" s="12"/>
      <c r="G538" s="230"/>
      <c r="H538" s="102"/>
    </row>
    <row r="539" spans="2:8">
      <c r="B539" s="2"/>
      <c r="C539" s="46"/>
      <c r="D539" s="128"/>
      <c r="E539" s="2"/>
      <c r="F539" s="12"/>
      <c r="G539" s="230"/>
      <c r="H539" s="102"/>
    </row>
    <row r="540" spans="2:8">
      <c r="B540" s="2" t="s">
        <v>382</v>
      </c>
      <c r="C540" s="46" t="s">
        <v>381</v>
      </c>
      <c r="D540" s="128"/>
      <c r="E540" s="2"/>
      <c r="F540" s="12"/>
      <c r="G540" s="230"/>
      <c r="H540" s="102"/>
    </row>
    <row r="541" spans="2:8" ht="79.5" customHeight="1">
      <c r="B541" s="2"/>
      <c r="C541" s="46" t="s">
        <v>1443</v>
      </c>
      <c r="D541" s="128"/>
      <c r="E541" s="2"/>
      <c r="F541" s="12"/>
      <c r="G541" s="230"/>
      <c r="H541" s="102"/>
    </row>
    <row r="542" spans="2:8">
      <c r="B542" s="2"/>
      <c r="C542" s="46" t="s">
        <v>1444</v>
      </c>
      <c r="D542" s="128"/>
      <c r="E542" s="2"/>
      <c r="F542" s="12"/>
      <c r="G542" s="230"/>
      <c r="H542" s="102"/>
    </row>
    <row r="543" spans="2:8">
      <c r="B543" s="2"/>
      <c r="C543" s="46" t="s">
        <v>1445</v>
      </c>
      <c r="D543" s="128"/>
      <c r="E543" s="2"/>
      <c r="F543" s="12"/>
      <c r="G543" s="230"/>
      <c r="H543" s="102"/>
    </row>
    <row r="544" spans="2:8">
      <c r="B544" s="2"/>
      <c r="C544" s="46" t="s">
        <v>1446</v>
      </c>
      <c r="D544" s="128"/>
      <c r="E544" s="2"/>
      <c r="F544" s="12"/>
      <c r="G544" s="230"/>
      <c r="H544" s="102"/>
    </row>
    <row r="545" spans="2:8">
      <c r="B545" s="2"/>
      <c r="C545" s="46" t="s">
        <v>1447</v>
      </c>
      <c r="D545" s="128"/>
      <c r="E545" s="2"/>
      <c r="F545" s="12"/>
      <c r="G545" s="230"/>
      <c r="H545" s="102"/>
    </row>
    <row r="546" spans="2:8">
      <c r="B546" s="2"/>
      <c r="C546" s="46" t="s">
        <v>1448</v>
      </c>
      <c r="D546" s="128"/>
      <c r="E546" s="2"/>
      <c r="F546" s="12"/>
      <c r="G546" s="230"/>
      <c r="H546" s="102"/>
    </row>
    <row r="547" spans="2:8">
      <c r="B547" s="2"/>
      <c r="C547" s="46" t="s">
        <v>1449</v>
      </c>
      <c r="D547" s="128">
        <v>2</v>
      </c>
      <c r="E547" s="2" t="s">
        <v>211</v>
      </c>
      <c r="F547" s="18"/>
      <c r="G547" s="229"/>
      <c r="H547" s="102">
        <f>ROUND(D547*F547,2)</f>
        <v>0</v>
      </c>
    </row>
    <row r="548" spans="2:8">
      <c r="B548" s="2"/>
      <c r="C548" s="46"/>
      <c r="D548" s="128"/>
      <c r="E548" s="2"/>
      <c r="F548" s="12"/>
      <c r="G548" s="230"/>
      <c r="H548" s="102"/>
    </row>
    <row r="549" spans="2:8">
      <c r="B549" s="2" t="s">
        <v>384</v>
      </c>
      <c r="C549" s="46" t="s">
        <v>385</v>
      </c>
      <c r="D549" s="128"/>
      <c r="E549" s="2"/>
      <c r="F549" s="12"/>
      <c r="G549" s="230"/>
      <c r="H549" s="102"/>
    </row>
    <row r="550" spans="2:8" ht="95.25" customHeight="1">
      <c r="B550" s="2"/>
      <c r="C550" s="46" t="s">
        <v>1450</v>
      </c>
      <c r="D550" s="128"/>
      <c r="E550" s="2"/>
      <c r="F550" s="12"/>
      <c r="G550" s="230"/>
      <c r="H550" s="102"/>
    </row>
    <row r="551" spans="2:8">
      <c r="B551" s="2"/>
      <c r="C551" s="46" t="s">
        <v>1444</v>
      </c>
      <c r="D551" s="128"/>
      <c r="E551" s="2"/>
      <c r="F551" s="12"/>
      <c r="G551" s="230"/>
      <c r="H551" s="102"/>
    </row>
    <row r="552" spans="2:8">
      <c r="B552" s="2"/>
      <c r="C552" s="46" t="s">
        <v>1445</v>
      </c>
      <c r="D552" s="128"/>
      <c r="E552" s="2"/>
      <c r="F552" s="12"/>
      <c r="G552" s="230"/>
      <c r="H552" s="102"/>
    </row>
    <row r="553" spans="2:8">
      <c r="B553" s="2"/>
      <c r="C553" s="46" t="s">
        <v>1446</v>
      </c>
      <c r="D553" s="128"/>
      <c r="E553" s="2"/>
      <c r="F553" s="12"/>
      <c r="G553" s="230"/>
      <c r="H553" s="102"/>
    </row>
    <row r="554" spans="2:8">
      <c r="B554" s="2"/>
      <c r="C554" s="46" t="s">
        <v>1447</v>
      </c>
      <c r="D554" s="128"/>
      <c r="E554" s="2"/>
      <c r="F554" s="12"/>
      <c r="G554" s="230"/>
      <c r="H554" s="102"/>
    </row>
    <row r="555" spans="2:8">
      <c r="B555" s="2"/>
      <c r="C555" s="46" t="s">
        <v>1448</v>
      </c>
      <c r="D555" s="128"/>
      <c r="E555" s="2"/>
      <c r="F555" s="12"/>
      <c r="G555" s="230"/>
      <c r="H555" s="102"/>
    </row>
    <row r="556" spans="2:8">
      <c r="B556" s="2"/>
      <c r="C556" s="46" t="s">
        <v>1449</v>
      </c>
      <c r="D556" s="128">
        <v>2</v>
      </c>
      <c r="E556" s="2" t="s">
        <v>211</v>
      </c>
      <c r="F556" s="18"/>
      <c r="G556" s="229"/>
      <c r="H556" s="102">
        <f>ROUND(D556*F556,2)</f>
        <v>0</v>
      </c>
    </row>
    <row r="557" spans="2:8">
      <c r="B557" s="2"/>
      <c r="C557" s="46"/>
      <c r="D557" s="128"/>
      <c r="E557" s="2"/>
      <c r="F557" s="12"/>
      <c r="G557" s="230"/>
      <c r="H557" s="102"/>
    </row>
    <row r="558" spans="2:8">
      <c r="B558" s="2" t="s">
        <v>386</v>
      </c>
      <c r="C558" s="46" t="s">
        <v>1451</v>
      </c>
      <c r="D558" s="128"/>
      <c r="E558" s="2"/>
      <c r="F558" s="12"/>
      <c r="G558" s="230"/>
      <c r="H558" s="102"/>
    </row>
    <row r="559" spans="2:8" ht="114.75" customHeight="1">
      <c r="B559" s="1"/>
      <c r="C559" s="46" t="s">
        <v>1452</v>
      </c>
      <c r="D559" s="128"/>
      <c r="E559" s="1"/>
      <c r="F559" s="35"/>
      <c r="G559" s="228"/>
      <c r="H559" s="102"/>
    </row>
    <row r="560" spans="2:8">
      <c r="B560" s="2"/>
      <c r="C560" s="46" t="s">
        <v>387</v>
      </c>
      <c r="D560" s="128"/>
      <c r="E560" s="2"/>
      <c r="F560" s="12"/>
      <c r="G560" s="230"/>
      <c r="H560" s="102"/>
    </row>
    <row r="561" spans="2:8">
      <c r="B561" s="1"/>
      <c r="C561" s="46" t="s">
        <v>1453</v>
      </c>
      <c r="D561" s="128"/>
      <c r="E561" s="2"/>
      <c r="F561" s="12"/>
      <c r="G561" s="230"/>
      <c r="H561" s="102"/>
    </row>
    <row r="562" spans="2:8">
      <c r="B562" s="2"/>
      <c r="C562" s="46" t="s">
        <v>1454</v>
      </c>
      <c r="D562" s="128"/>
      <c r="E562" s="2"/>
      <c r="F562" s="12"/>
      <c r="G562" s="230"/>
      <c r="H562" s="102"/>
    </row>
    <row r="563" spans="2:8">
      <c r="B563" s="2"/>
      <c r="C563" s="46" t="s">
        <v>1455</v>
      </c>
      <c r="D563" s="128"/>
      <c r="E563" s="2"/>
      <c r="F563" s="12"/>
      <c r="G563" s="230"/>
      <c r="H563" s="102"/>
    </row>
    <row r="564" spans="2:8">
      <c r="B564" s="2"/>
      <c r="C564" s="46" t="s">
        <v>1456</v>
      </c>
      <c r="D564" s="128">
        <v>1</v>
      </c>
      <c r="E564" s="2" t="s">
        <v>211</v>
      </c>
      <c r="F564" s="18"/>
      <c r="G564" s="229"/>
      <c r="H564" s="102">
        <f>ROUND(D564*F564,2)</f>
        <v>0</v>
      </c>
    </row>
    <row r="565" spans="2:8">
      <c r="B565" s="2"/>
      <c r="C565" s="46"/>
      <c r="D565" s="128"/>
      <c r="E565" s="2"/>
      <c r="F565" s="12"/>
      <c r="G565" s="230"/>
      <c r="H565" s="102"/>
    </row>
    <row r="566" spans="2:8">
      <c r="B566" s="2"/>
      <c r="C566" s="46"/>
      <c r="D566" s="128"/>
      <c r="E566" s="2"/>
      <c r="F566" s="12"/>
      <c r="G566" s="230"/>
      <c r="H566" s="102"/>
    </row>
    <row r="567" spans="2:8" ht="45">
      <c r="B567" s="2" t="s">
        <v>388</v>
      </c>
      <c r="C567" s="46" t="s">
        <v>1457</v>
      </c>
      <c r="D567" s="128">
        <v>4</v>
      </c>
      <c r="E567" s="2" t="s">
        <v>383</v>
      </c>
      <c r="F567" s="18"/>
      <c r="G567" s="229"/>
      <c r="H567" s="102">
        <f>ROUND(D567*F567,2)</f>
        <v>0</v>
      </c>
    </row>
    <row r="568" spans="2:8">
      <c r="B568" s="2"/>
      <c r="C568" s="46"/>
      <c r="D568" s="128"/>
      <c r="E568" s="2"/>
      <c r="F568" s="12"/>
      <c r="G568" s="230"/>
      <c r="H568" s="102"/>
    </row>
    <row r="569" spans="2:8" ht="60">
      <c r="B569" s="2" t="s">
        <v>389</v>
      </c>
      <c r="C569" s="46" t="s">
        <v>390</v>
      </c>
      <c r="D569" s="128">
        <v>4</v>
      </c>
      <c r="E569" s="2" t="s">
        <v>383</v>
      </c>
      <c r="F569" s="18"/>
      <c r="G569" s="229"/>
      <c r="H569" s="102">
        <f>ROUND(D569*F569,2)</f>
        <v>0</v>
      </c>
    </row>
    <row r="570" spans="2:8">
      <c r="B570" s="2"/>
      <c r="C570" s="46"/>
      <c r="D570" s="128"/>
      <c r="E570" s="2"/>
      <c r="F570" s="12"/>
      <c r="G570" s="230"/>
      <c r="H570" s="102"/>
    </row>
    <row r="571" spans="2:8" ht="30">
      <c r="B571" s="2" t="s">
        <v>391</v>
      </c>
      <c r="C571" s="46" t="s">
        <v>1458</v>
      </c>
      <c r="D571" s="128"/>
      <c r="E571" s="2"/>
      <c r="F571" s="12"/>
      <c r="G571" s="230"/>
      <c r="H571" s="102"/>
    </row>
    <row r="572" spans="2:8">
      <c r="B572" s="2" t="s">
        <v>392</v>
      </c>
      <c r="C572" s="46" t="s">
        <v>394</v>
      </c>
      <c r="D572" s="128">
        <v>6</v>
      </c>
      <c r="E572" s="2" t="s">
        <v>1422</v>
      </c>
      <c r="F572" s="18"/>
      <c r="G572" s="229"/>
      <c r="H572" s="102">
        <f>ROUND(D572*F572,2)</f>
        <v>0</v>
      </c>
    </row>
    <row r="573" spans="2:8">
      <c r="B573" s="2" t="s">
        <v>393</v>
      </c>
      <c r="C573" s="46" t="s">
        <v>396</v>
      </c>
      <c r="D573" s="128">
        <v>12</v>
      </c>
      <c r="E573" s="2" t="s">
        <v>1422</v>
      </c>
      <c r="F573" s="18"/>
      <c r="G573" s="229"/>
      <c r="H573" s="102">
        <f>ROUND(D573*F573,2)</f>
        <v>0</v>
      </c>
    </row>
    <row r="574" spans="2:8">
      <c r="B574" s="2" t="s">
        <v>395</v>
      </c>
      <c r="C574" s="46" t="s">
        <v>398</v>
      </c>
      <c r="D574" s="128">
        <v>6</v>
      </c>
      <c r="E574" s="2" t="s">
        <v>1422</v>
      </c>
      <c r="F574" s="18"/>
      <c r="G574" s="229"/>
      <c r="H574" s="102">
        <f>ROUND(D574*F574,2)</f>
        <v>0</v>
      </c>
    </row>
    <row r="575" spans="2:8">
      <c r="B575" s="2" t="s">
        <v>397</v>
      </c>
      <c r="C575" s="46" t="s">
        <v>399</v>
      </c>
      <c r="D575" s="128">
        <v>6</v>
      </c>
      <c r="E575" s="2" t="s">
        <v>1422</v>
      </c>
      <c r="F575" s="18"/>
      <c r="G575" s="229"/>
      <c r="H575" s="102">
        <f>ROUND(D575*F575,2)</f>
        <v>0</v>
      </c>
    </row>
    <row r="576" spans="2:8">
      <c r="B576" s="2"/>
      <c r="C576" s="46"/>
      <c r="D576" s="128"/>
      <c r="E576" s="2"/>
      <c r="F576" s="12"/>
      <c r="G576" s="230"/>
      <c r="H576" s="102"/>
    </row>
    <row r="577" spans="2:8" ht="29.25" customHeight="1">
      <c r="B577" s="2" t="s">
        <v>400</v>
      </c>
      <c r="C577" s="46" t="s">
        <v>407</v>
      </c>
      <c r="D577" s="128"/>
      <c r="E577" s="2"/>
      <c r="F577" s="12"/>
      <c r="G577" s="230"/>
      <c r="H577" s="102"/>
    </row>
    <row r="578" spans="2:8">
      <c r="B578" s="2" t="s">
        <v>401</v>
      </c>
      <c r="C578" s="46" t="s">
        <v>403</v>
      </c>
      <c r="D578" s="128">
        <v>2</v>
      </c>
      <c r="E578" s="2" t="s">
        <v>211</v>
      </c>
      <c r="F578" s="18"/>
      <c r="G578" s="229"/>
      <c r="H578" s="102">
        <f>ROUND(D578*F578,2)</f>
        <v>0</v>
      </c>
    </row>
    <row r="579" spans="2:8">
      <c r="B579" s="2" t="s">
        <v>402</v>
      </c>
      <c r="C579" s="46" t="s">
        <v>405</v>
      </c>
      <c r="D579" s="128">
        <v>2</v>
      </c>
      <c r="E579" s="2" t="s">
        <v>211</v>
      </c>
      <c r="F579" s="18"/>
      <c r="G579" s="229"/>
      <c r="H579" s="102">
        <f>ROUND(D579*F579,2)</f>
        <v>0</v>
      </c>
    </row>
    <row r="580" spans="2:8">
      <c r="B580" s="2" t="s">
        <v>404</v>
      </c>
      <c r="C580" s="46" t="s">
        <v>411</v>
      </c>
      <c r="D580" s="128">
        <v>2</v>
      </c>
      <c r="E580" s="2" t="s">
        <v>211</v>
      </c>
      <c r="F580" s="18"/>
      <c r="G580" s="229"/>
      <c r="H580" s="102">
        <f>ROUND(D580*F580,2)</f>
        <v>0</v>
      </c>
    </row>
    <row r="581" spans="2:8">
      <c r="B581" s="2" t="s">
        <v>1459</v>
      </c>
      <c r="C581" s="46" t="s">
        <v>414</v>
      </c>
      <c r="D581" s="128">
        <v>4</v>
      </c>
      <c r="E581" s="2" t="s">
        <v>211</v>
      </c>
      <c r="F581" s="18"/>
      <c r="G581" s="229"/>
      <c r="H581" s="102">
        <f>ROUND(D581*F581,2)</f>
        <v>0</v>
      </c>
    </row>
    <row r="582" spans="2:8">
      <c r="B582" s="2"/>
      <c r="C582" s="46"/>
      <c r="D582" s="128"/>
      <c r="E582" s="2"/>
      <c r="F582" s="12"/>
      <c r="G582" s="230"/>
      <c r="H582" s="102"/>
    </row>
    <row r="583" spans="2:8">
      <c r="B583" s="2" t="s">
        <v>406</v>
      </c>
      <c r="C583" s="46" t="s">
        <v>413</v>
      </c>
      <c r="D583" s="128"/>
      <c r="E583" s="2"/>
      <c r="F583" s="12"/>
      <c r="G583" s="230"/>
      <c r="H583" s="102"/>
    </row>
    <row r="584" spans="2:8">
      <c r="B584" s="2" t="s">
        <v>408</v>
      </c>
      <c r="C584" s="46" t="s">
        <v>405</v>
      </c>
      <c r="D584" s="128">
        <v>2</v>
      </c>
      <c r="E584" s="2" t="s">
        <v>211</v>
      </c>
      <c r="F584" s="18"/>
      <c r="G584" s="229"/>
      <c r="H584" s="102">
        <f>ROUND(D584*F584,2)</f>
        <v>0</v>
      </c>
    </row>
    <row r="585" spans="2:8">
      <c r="B585" s="2" t="s">
        <v>409</v>
      </c>
      <c r="C585" s="46" t="s">
        <v>411</v>
      </c>
      <c r="D585" s="128">
        <v>2</v>
      </c>
      <c r="E585" s="2" t="s">
        <v>211</v>
      </c>
      <c r="F585" s="18"/>
      <c r="G585" s="229"/>
      <c r="H585" s="102">
        <f>ROUND(D585*F585,2)</f>
        <v>0</v>
      </c>
    </row>
    <row r="586" spans="2:8">
      <c r="B586" s="2" t="s">
        <v>410</v>
      </c>
      <c r="C586" s="46" t="s">
        <v>414</v>
      </c>
      <c r="D586" s="128">
        <v>6</v>
      </c>
      <c r="E586" s="2" t="s">
        <v>211</v>
      </c>
      <c r="F586" s="18"/>
      <c r="G586" s="229"/>
      <c r="H586" s="102">
        <f>ROUND(D586*F586,2)</f>
        <v>0</v>
      </c>
    </row>
    <row r="587" spans="2:8">
      <c r="B587" s="2"/>
      <c r="C587" s="46"/>
      <c r="D587" s="128"/>
      <c r="E587" s="2"/>
      <c r="F587" s="12"/>
      <c r="G587" s="230"/>
      <c r="H587" s="102"/>
    </row>
    <row r="588" spans="2:8" ht="30">
      <c r="B588" s="2" t="s">
        <v>412</v>
      </c>
      <c r="C588" s="46" t="s">
        <v>415</v>
      </c>
      <c r="D588" s="128">
        <v>6</v>
      </c>
      <c r="E588" s="2" t="s">
        <v>211</v>
      </c>
      <c r="F588" s="18"/>
      <c r="G588" s="229"/>
      <c r="H588" s="102">
        <f>ROUND(D588*F588,2)</f>
        <v>0</v>
      </c>
    </row>
    <row r="589" spans="2:8">
      <c r="B589" s="2"/>
      <c r="C589" s="46"/>
      <c r="D589" s="128"/>
      <c r="E589" s="2"/>
      <c r="F589" s="12"/>
      <c r="G589" s="230"/>
      <c r="H589" s="102"/>
    </row>
    <row r="590" spans="2:8" s="94" customFormat="1" ht="14.25">
      <c r="B590" s="266"/>
      <c r="C590" s="267" t="s">
        <v>418</v>
      </c>
      <c r="D590" s="268"/>
      <c r="E590" s="266"/>
      <c r="F590" s="246"/>
      <c r="G590" s="247"/>
      <c r="H590" s="252">
        <f>SUM(H540:H589)</f>
        <v>0</v>
      </c>
    </row>
    <row r="591" spans="2:8">
      <c r="B591" s="2"/>
      <c r="C591" s="46"/>
      <c r="D591" s="128"/>
      <c r="E591" s="2"/>
      <c r="F591" s="12"/>
      <c r="G591" s="230"/>
      <c r="H591" s="102"/>
    </row>
    <row r="592" spans="2:8">
      <c r="B592" s="2">
        <v>3.5</v>
      </c>
      <c r="C592" s="46" t="s">
        <v>419</v>
      </c>
      <c r="D592" s="128"/>
      <c r="E592" s="2"/>
      <c r="F592" s="12"/>
      <c r="G592" s="230"/>
      <c r="H592" s="102"/>
    </row>
    <row r="593" spans="2:8" ht="75">
      <c r="B593" s="2" t="s">
        <v>420</v>
      </c>
      <c r="C593" s="46" t="s">
        <v>1460</v>
      </c>
      <c r="D593" s="128"/>
      <c r="E593" s="2"/>
      <c r="F593" s="12"/>
      <c r="G593" s="230"/>
      <c r="H593" s="102"/>
    </row>
    <row r="594" spans="2:8">
      <c r="B594" s="2" t="s">
        <v>422</v>
      </c>
      <c r="C594" s="46" t="s">
        <v>1461</v>
      </c>
      <c r="D594" s="128">
        <v>2</v>
      </c>
      <c r="E594" s="2" t="s">
        <v>211</v>
      </c>
      <c r="F594" s="18"/>
      <c r="G594" s="229"/>
      <c r="H594" s="102">
        <f>ROUND(D594*F594,2)</f>
        <v>0</v>
      </c>
    </row>
    <row r="595" spans="2:8">
      <c r="B595" s="2"/>
      <c r="C595" s="46"/>
      <c r="D595" s="128"/>
      <c r="E595" s="2"/>
      <c r="F595" s="12"/>
      <c r="G595" s="230"/>
      <c r="H595" s="102"/>
    </row>
    <row r="596" spans="2:8">
      <c r="B596" s="2" t="s">
        <v>424</v>
      </c>
      <c r="C596" s="46" t="s">
        <v>425</v>
      </c>
      <c r="D596" s="128">
        <v>20</v>
      </c>
      <c r="E596" s="2" t="s">
        <v>2092</v>
      </c>
      <c r="F596" s="18"/>
      <c r="G596" s="229"/>
      <c r="H596" s="102">
        <f>ROUND(D596*F596,2)</f>
        <v>0</v>
      </c>
    </row>
    <row r="597" spans="2:8">
      <c r="B597" s="2"/>
      <c r="C597" s="46"/>
      <c r="D597" s="128"/>
      <c r="E597" s="2"/>
      <c r="F597" s="12"/>
      <c r="G597" s="230"/>
      <c r="H597" s="102"/>
    </row>
    <row r="598" spans="2:8" ht="30">
      <c r="B598" s="2" t="s">
        <v>426</v>
      </c>
      <c r="C598" s="46" t="s">
        <v>427</v>
      </c>
      <c r="D598" s="128"/>
      <c r="E598" s="2"/>
      <c r="F598" s="12"/>
      <c r="G598" s="230"/>
      <c r="H598" s="102"/>
    </row>
    <row r="599" spans="2:8">
      <c r="B599" s="2" t="s">
        <v>428</v>
      </c>
      <c r="C599" s="46" t="s">
        <v>372</v>
      </c>
      <c r="D599" s="128">
        <v>4</v>
      </c>
      <c r="E599" s="2" t="s">
        <v>211</v>
      </c>
      <c r="F599" s="18"/>
      <c r="G599" s="229"/>
      <c r="H599" s="102">
        <f>ROUND(D599*F599,2)</f>
        <v>0</v>
      </c>
    </row>
    <row r="600" spans="2:8">
      <c r="B600" s="2" t="s">
        <v>429</v>
      </c>
      <c r="C600" s="46" t="s">
        <v>373</v>
      </c>
      <c r="D600" s="128">
        <v>4</v>
      </c>
      <c r="E600" s="2" t="s">
        <v>211</v>
      </c>
      <c r="F600" s="18"/>
      <c r="G600" s="229"/>
      <c r="H600" s="102">
        <f>ROUND(D600*F600,2)</f>
        <v>0</v>
      </c>
    </row>
    <row r="601" spans="2:8">
      <c r="B601" s="2" t="s">
        <v>431</v>
      </c>
      <c r="C601" s="46" t="s">
        <v>365</v>
      </c>
      <c r="D601" s="128">
        <v>4</v>
      </c>
      <c r="E601" s="2" t="s">
        <v>211</v>
      </c>
      <c r="F601" s="18"/>
      <c r="G601" s="229"/>
      <c r="H601" s="102">
        <f>ROUND(D601*F601,2)</f>
        <v>0</v>
      </c>
    </row>
    <row r="602" spans="2:8">
      <c r="B602" s="2"/>
      <c r="C602" s="46"/>
      <c r="D602" s="128"/>
      <c r="E602" s="2"/>
      <c r="F602" s="12"/>
      <c r="G602" s="230"/>
      <c r="H602" s="102"/>
    </row>
    <row r="603" spans="2:8" ht="105">
      <c r="B603" s="2" t="s">
        <v>432</v>
      </c>
      <c r="C603" s="46" t="s">
        <v>447</v>
      </c>
      <c r="D603" s="128"/>
      <c r="E603" s="2"/>
      <c r="F603" s="12"/>
      <c r="G603" s="230"/>
      <c r="H603" s="102"/>
    </row>
    <row r="604" spans="2:8">
      <c r="B604" s="2" t="s">
        <v>1462</v>
      </c>
      <c r="C604" s="46" t="s">
        <v>1463</v>
      </c>
      <c r="D604" s="128">
        <v>2</v>
      </c>
      <c r="E604" s="2" t="s">
        <v>60</v>
      </c>
      <c r="F604" s="18"/>
      <c r="G604" s="229"/>
      <c r="H604" s="102">
        <f t="shared" ref="H604:H609" si="1">ROUND(D604*F604,2)</f>
        <v>0</v>
      </c>
    </row>
    <row r="605" spans="2:8">
      <c r="B605" s="2" t="s">
        <v>1464</v>
      </c>
      <c r="C605" s="46" t="s">
        <v>449</v>
      </c>
      <c r="D605" s="128">
        <v>5</v>
      </c>
      <c r="E605" s="2" t="s">
        <v>60</v>
      </c>
      <c r="F605" s="18"/>
      <c r="G605" s="229"/>
      <c r="H605" s="102">
        <f t="shared" si="1"/>
        <v>0</v>
      </c>
    </row>
    <row r="606" spans="2:8">
      <c r="B606" s="2" t="s">
        <v>1465</v>
      </c>
      <c r="C606" s="46" t="s">
        <v>450</v>
      </c>
      <c r="D606" s="128">
        <v>10</v>
      </c>
      <c r="E606" s="2" t="s">
        <v>60</v>
      </c>
      <c r="F606" s="18"/>
      <c r="G606" s="229"/>
      <c r="H606" s="102">
        <f t="shared" si="1"/>
        <v>0</v>
      </c>
    </row>
    <row r="607" spans="2:8">
      <c r="B607" s="2" t="s">
        <v>1466</v>
      </c>
      <c r="C607" s="46" t="s">
        <v>451</v>
      </c>
      <c r="D607" s="128">
        <v>5</v>
      </c>
      <c r="E607" s="2" t="s">
        <v>60</v>
      </c>
      <c r="F607" s="18"/>
      <c r="G607" s="229"/>
      <c r="H607" s="102">
        <f t="shared" si="1"/>
        <v>0</v>
      </c>
    </row>
    <row r="608" spans="2:8">
      <c r="B608" s="2" t="s">
        <v>1467</v>
      </c>
      <c r="C608" s="46" t="s">
        <v>365</v>
      </c>
      <c r="D608" s="128">
        <v>2</v>
      </c>
      <c r="E608" s="2" t="s">
        <v>60</v>
      </c>
      <c r="F608" s="18"/>
      <c r="G608" s="229"/>
      <c r="H608" s="102">
        <f t="shared" si="1"/>
        <v>0</v>
      </c>
    </row>
    <row r="609" spans="2:8">
      <c r="B609" s="2" t="s">
        <v>1468</v>
      </c>
      <c r="C609" s="46" t="s">
        <v>340</v>
      </c>
      <c r="D609" s="128">
        <v>5</v>
      </c>
      <c r="E609" s="2" t="s">
        <v>60</v>
      </c>
      <c r="F609" s="18"/>
      <c r="G609" s="229"/>
      <c r="H609" s="102">
        <f t="shared" si="1"/>
        <v>0</v>
      </c>
    </row>
    <row r="610" spans="2:8">
      <c r="B610" s="2"/>
      <c r="C610" s="46"/>
      <c r="D610" s="128"/>
      <c r="E610" s="2"/>
      <c r="F610" s="12"/>
      <c r="G610" s="230"/>
      <c r="H610" s="102"/>
    </row>
    <row r="611" spans="2:8">
      <c r="B611" s="2" t="s">
        <v>434</v>
      </c>
      <c r="C611" s="46" t="s">
        <v>452</v>
      </c>
      <c r="D611" s="128">
        <v>8</v>
      </c>
      <c r="E611" s="2" t="s">
        <v>211</v>
      </c>
      <c r="F611" s="18"/>
      <c r="G611" s="229"/>
      <c r="H611" s="102">
        <f>ROUND(D611*F611,2)</f>
        <v>0</v>
      </c>
    </row>
    <row r="612" spans="2:8">
      <c r="B612" s="2"/>
      <c r="C612" s="46"/>
      <c r="D612" s="128"/>
      <c r="E612" s="2"/>
      <c r="F612" s="12"/>
      <c r="G612" s="230"/>
      <c r="H612" s="102"/>
    </row>
    <row r="613" spans="2:8" ht="60">
      <c r="B613" s="2" t="s">
        <v>438</v>
      </c>
      <c r="C613" s="46" t="s">
        <v>433</v>
      </c>
      <c r="D613" s="128">
        <v>4</v>
      </c>
      <c r="E613" s="2" t="s">
        <v>383</v>
      </c>
      <c r="F613" s="18"/>
      <c r="G613" s="229"/>
      <c r="H613" s="102">
        <f>ROUND(D613*F613,2)</f>
        <v>0</v>
      </c>
    </row>
    <row r="614" spans="2:8">
      <c r="B614" s="2"/>
      <c r="C614" s="46"/>
      <c r="D614" s="128"/>
      <c r="E614" s="2"/>
      <c r="F614" s="12"/>
      <c r="G614" s="230"/>
      <c r="H614" s="102"/>
    </row>
    <row r="615" spans="2:8" ht="30">
      <c r="B615" s="2" t="s">
        <v>441</v>
      </c>
      <c r="C615" s="46" t="s">
        <v>1469</v>
      </c>
      <c r="D615" s="128">
        <v>10</v>
      </c>
      <c r="E615" s="2" t="s">
        <v>211</v>
      </c>
      <c r="F615" s="18"/>
      <c r="G615" s="229"/>
      <c r="H615" s="102">
        <f>ROUND(D615*F615,2)</f>
        <v>0</v>
      </c>
    </row>
    <row r="616" spans="2:8">
      <c r="B616" s="2"/>
      <c r="C616" s="46"/>
      <c r="D616" s="128"/>
      <c r="E616" s="2"/>
      <c r="F616" s="12"/>
      <c r="G616" s="230"/>
      <c r="H616" s="102"/>
    </row>
    <row r="617" spans="2:8" ht="75">
      <c r="B617" s="2" t="s">
        <v>443</v>
      </c>
      <c r="C617" s="46" t="s">
        <v>435</v>
      </c>
      <c r="D617" s="128"/>
      <c r="E617" s="2"/>
      <c r="F617" s="12"/>
      <c r="G617" s="230"/>
      <c r="H617" s="102"/>
    </row>
    <row r="618" spans="2:8">
      <c r="B618" s="2" t="s">
        <v>444</v>
      </c>
      <c r="C618" s="46" t="s">
        <v>436</v>
      </c>
      <c r="D618" s="128"/>
      <c r="E618" s="2"/>
      <c r="F618" s="12"/>
      <c r="G618" s="230"/>
      <c r="H618" s="102"/>
    </row>
    <row r="619" spans="2:8">
      <c r="B619" s="2" t="s">
        <v>1470</v>
      </c>
      <c r="C619" s="46" t="s">
        <v>437</v>
      </c>
      <c r="D619" s="128">
        <v>6</v>
      </c>
      <c r="E619" s="2" t="s">
        <v>211</v>
      </c>
      <c r="F619" s="18"/>
      <c r="G619" s="229"/>
      <c r="H619" s="102">
        <f>ROUND(D619*F619,2)</f>
        <v>0</v>
      </c>
    </row>
    <row r="620" spans="2:8">
      <c r="B620" s="2"/>
      <c r="C620" s="46"/>
      <c r="D620" s="128"/>
      <c r="E620" s="2"/>
      <c r="F620" s="12"/>
      <c r="G620" s="230"/>
      <c r="H620" s="102"/>
    </row>
    <row r="621" spans="2:8" ht="60">
      <c r="B621" s="2" t="s">
        <v>446</v>
      </c>
      <c r="C621" s="46" t="s">
        <v>439</v>
      </c>
      <c r="D621" s="128"/>
      <c r="E621" s="2"/>
      <c r="F621" s="12"/>
      <c r="G621" s="230"/>
      <c r="H621" s="102"/>
    </row>
    <row r="622" spans="2:8">
      <c r="B622" s="2" t="s">
        <v>448</v>
      </c>
      <c r="C622" s="46" t="s">
        <v>440</v>
      </c>
      <c r="D622" s="128">
        <v>9</v>
      </c>
      <c r="E622" s="2" t="s">
        <v>211</v>
      </c>
      <c r="F622" s="18"/>
      <c r="G622" s="229"/>
      <c r="H622" s="102">
        <f>ROUND(D622*F622,2)</f>
        <v>0</v>
      </c>
    </row>
    <row r="623" spans="2:8">
      <c r="B623" s="2"/>
      <c r="C623" s="46"/>
      <c r="D623" s="128"/>
      <c r="E623" s="2"/>
      <c r="F623" s="12"/>
      <c r="G623" s="230"/>
      <c r="H623" s="102"/>
    </row>
    <row r="624" spans="2:8" ht="135">
      <c r="B624" s="2" t="s">
        <v>1471</v>
      </c>
      <c r="C624" s="46" t="s">
        <v>1472</v>
      </c>
      <c r="D624" s="128"/>
      <c r="E624" s="2"/>
      <c r="F624" s="12"/>
      <c r="G624" s="230"/>
      <c r="H624" s="102"/>
    </row>
    <row r="625" spans="2:8" ht="79.5" customHeight="1">
      <c r="B625" s="2" t="s">
        <v>1473</v>
      </c>
      <c r="C625" s="46" t="s">
        <v>1474</v>
      </c>
      <c r="D625" s="128"/>
      <c r="E625" s="2"/>
      <c r="F625" s="12"/>
      <c r="G625" s="230"/>
      <c r="H625" s="102"/>
    </row>
    <row r="626" spans="2:8">
      <c r="B626" s="2" t="s">
        <v>1475</v>
      </c>
      <c r="C626" s="46" t="s">
        <v>442</v>
      </c>
      <c r="D626" s="128">
        <v>6</v>
      </c>
      <c r="E626" s="2" t="s">
        <v>211</v>
      </c>
      <c r="F626" s="18"/>
      <c r="G626" s="229"/>
      <c r="H626" s="102">
        <f>ROUND(D626*F626,2)</f>
        <v>0</v>
      </c>
    </row>
    <row r="627" spans="2:8">
      <c r="B627" s="2"/>
      <c r="C627" s="46"/>
      <c r="D627" s="128"/>
      <c r="E627" s="2"/>
      <c r="F627" s="12"/>
      <c r="G627" s="230"/>
      <c r="H627" s="102"/>
    </row>
    <row r="628" spans="2:8" ht="255">
      <c r="B628" s="2" t="s">
        <v>1476</v>
      </c>
      <c r="C628" s="46" t="s">
        <v>1477</v>
      </c>
      <c r="D628" s="128"/>
      <c r="E628" s="2"/>
      <c r="F628" s="12"/>
      <c r="G628" s="230"/>
      <c r="H628" s="102"/>
    </row>
    <row r="629" spans="2:8">
      <c r="B629" s="2" t="s">
        <v>1478</v>
      </c>
      <c r="C629" s="46" t="s">
        <v>445</v>
      </c>
      <c r="D629" s="128">
        <v>200</v>
      </c>
      <c r="E629" s="2" t="s">
        <v>211</v>
      </c>
      <c r="F629" s="18"/>
      <c r="G629" s="229"/>
      <c r="H629" s="102">
        <f>ROUND(D629*F629,2)</f>
        <v>0</v>
      </c>
    </row>
    <row r="630" spans="2:8">
      <c r="B630" s="2"/>
      <c r="C630" s="46"/>
      <c r="D630" s="128"/>
      <c r="E630" s="2"/>
      <c r="F630" s="12"/>
      <c r="G630" s="230"/>
      <c r="H630" s="102"/>
    </row>
    <row r="631" spans="2:8" ht="90">
      <c r="B631" s="2" t="s">
        <v>1479</v>
      </c>
      <c r="C631" s="46" t="s">
        <v>1480</v>
      </c>
      <c r="D631" s="128">
        <v>1</v>
      </c>
      <c r="E631" s="2" t="s">
        <v>211</v>
      </c>
      <c r="F631" s="18"/>
      <c r="G631" s="229"/>
      <c r="H631" s="102">
        <f>ROUND(D631*F631,2)</f>
        <v>0</v>
      </c>
    </row>
    <row r="632" spans="2:8">
      <c r="B632" s="2"/>
      <c r="C632" s="46"/>
      <c r="D632" s="128"/>
      <c r="E632" s="2"/>
      <c r="F632" s="12"/>
      <c r="G632" s="230"/>
      <c r="H632" s="102"/>
    </row>
    <row r="633" spans="2:8" ht="60">
      <c r="B633" s="2" t="s">
        <v>1481</v>
      </c>
      <c r="C633" s="46" t="s">
        <v>1482</v>
      </c>
      <c r="D633" s="128">
        <v>75</v>
      </c>
      <c r="E633" s="2" t="s">
        <v>211</v>
      </c>
      <c r="F633" s="18"/>
      <c r="G633" s="229"/>
      <c r="H633" s="102">
        <f>ROUND(D633*F633,2)</f>
        <v>0</v>
      </c>
    </row>
    <row r="634" spans="2:8">
      <c r="B634" s="2"/>
      <c r="C634" s="46"/>
      <c r="D634" s="128"/>
      <c r="E634" s="2"/>
      <c r="F634" s="12"/>
      <c r="G634" s="230"/>
      <c r="H634" s="102"/>
    </row>
    <row r="635" spans="2:8" ht="45">
      <c r="B635" s="2" t="s">
        <v>1483</v>
      </c>
      <c r="C635" s="46" t="s">
        <v>1484</v>
      </c>
      <c r="D635" s="128">
        <v>150</v>
      </c>
      <c r="E635" s="2" t="s">
        <v>1422</v>
      </c>
      <c r="F635" s="18"/>
      <c r="G635" s="229"/>
      <c r="H635" s="102">
        <f>ROUND(D635*F635,2)</f>
        <v>0</v>
      </c>
    </row>
    <row r="636" spans="2:8">
      <c r="B636" s="2"/>
      <c r="C636" s="46"/>
      <c r="D636" s="128"/>
      <c r="E636" s="2"/>
      <c r="F636" s="12"/>
      <c r="G636" s="230"/>
      <c r="H636" s="102"/>
    </row>
    <row r="637" spans="2:8" s="94" customFormat="1" ht="14.25">
      <c r="B637" s="266"/>
      <c r="C637" s="267" t="s">
        <v>453</v>
      </c>
      <c r="D637" s="268"/>
      <c r="E637" s="266"/>
      <c r="F637" s="246"/>
      <c r="G637" s="247"/>
      <c r="H637" s="252">
        <f>SUM(H592:H636)</f>
        <v>0</v>
      </c>
    </row>
    <row r="638" spans="2:8">
      <c r="B638" s="2"/>
      <c r="C638" s="46"/>
      <c r="D638" s="128"/>
      <c r="E638" s="2"/>
      <c r="F638" s="12"/>
      <c r="G638" s="230"/>
      <c r="H638" s="102"/>
    </row>
    <row r="639" spans="2:8">
      <c r="B639" s="2">
        <v>3.6</v>
      </c>
      <c r="C639" s="46" t="s">
        <v>1485</v>
      </c>
      <c r="D639" s="128"/>
      <c r="E639" s="2"/>
      <c r="F639" s="12"/>
      <c r="G639" s="230"/>
      <c r="H639" s="102"/>
    </row>
    <row r="640" spans="2:8">
      <c r="B640" s="2"/>
      <c r="C640" s="46"/>
      <c r="D640" s="128"/>
      <c r="E640" s="2"/>
      <c r="F640" s="12"/>
      <c r="G640" s="230"/>
      <c r="H640" s="102"/>
    </row>
    <row r="641" spans="2:8" ht="326.25" customHeight="1">
      <c r="B641" s="2" t="s">
        <v>454</v>
      </c>
      <c r="C641" s="46" t="s">
        <v>1486</v>
      </c>
      <c r="D641" s="128"/>
      <c r="E641" s="2"/>
      <c r="F641" s="12"/>
      <c r="G641" s="230"/>
      <c r="H641" s="102"/>
    </row>
    <row r="642" spans="2:8">
      <c r="B642" s="2"/>
      <c r="C642" s="46"/>
      <c r="D642" s="128"/>
      <c r="E642" s="2"/>
      <c r="F642" s="12"/>
      <c r="G642" s="230"/>
      <c r="H642" s="102"/>
    </row>
    <row r="643" spans="2:8">
      <c r="B643" s="2"/>
      <c r="C643" s="40" t="s">
        <v>455</v>
      </c>
      <c r="D643" s="128"/>
      <c r="E643" s="2"/>
      <c r="F643" s="12"/>
      <c r="G643" s="230"/>
      <c r="H643" s="102"/>
    </row>
    <row r="644" spans="2:8">
      <c r="B644" s="2"/>
      <c r="C644" s="46" t="s">
        <v>456</v>
      </c>
      <c r="D644" s="128"/>
      <c r="E644" s="2"/>
      <c r="F644" s="12"/>
      <c r="G644" s="230"/>
      <c r="H644" s="102"/>
    </row>
    <row r="645" spans="2:8">
      <c r="B645" s="2"/>
      <c r="C645" s="46" t="s">
        <v>457</v>
      </c>
      <c r="D645" s="128"/>
      <c r="E645" s="2"/>
      <c r="F645" s="12"/>
      <c r="G645" s="230"/>
      <c r="H645" s="102"/>
    </row>
    <row r="646" spans="2:8" ht="30">
      <c r="B646" s="2"/>
      <c r="C646" s="46" t="s">
        <v>1487</v>
      </c>
      <c r="D646" s="128">
        <v>1</v>
      </c>
      <c r="E646" s="2" t="s">
        <v>383</v>
      </c>
      <c r="F646" s="18"/>
      <c r="G646" s="232"/>
      <c r="H646" s="102">
        <f>ROUND(D646*F646,2)</f>
        <v>0</v>
      </c>
    </row>
    <row r="647" spans="2:8">
      <c r="B647" s="2"/>
      <c r="C647" s="46"/>
      <c r="D647" s="128"/>
      <c r="E647" s="2"/>
      <c r="F647" s="12"/>
      <c r="G647" s="230"/>
      <c r="H647" s="102"/>
    </row>
    <row r="648" spans="2:8" ht="100.5" customHeight="1">
      <c r="B648" s="2" t="s">
        <v>458</v>
      </c>
      <c r="C648" s="46" t="s">
        <v>461</v>
      </c>
      <c r="D648" s="128"/>
      <c r="E648" s="1"/>
      <c r="F648" s="35"/>
      <c r="G648" s="228"/>
      <c r="H648" s="102"/>
    </row>
    <row r="649" spans="2:8">
      <c r="B649" s="2" t="s">
        <v>459</v>
      </c>
      <c r="C649" s="46" t="s">
        <v>463</v>
      </c>
      <c r="D649" s="128">
        <v>20</v>
      </c>
      <c r="E649" s="2" t="s">
        <v>1422</v>
      </c>
      <c r="F649" s="18"/>
      <c r="G649" s="229"/>
      <c r="H649" s="102">
        <f>ROUND(D649*F649,2)</f>
        <v>0</v>
      </c>
    </row>
    <row r="650" spans="2:8">
      <c r="B650" s="2"/>
      <c r="C650" s="46"/>
      <c r="D650" s="128"/>
      <c r="E650" s="2"/>
      <c r="F650" s="12"/>
      <c r="G650" s="230"/>
      <c r="H650" s="102"/>
    </row>
    <row r="651" spans="2:8">
      <c r="B651" s="2" t="s">
        <v>1488</v>
      </c>
      <c r="C651" s="46" t="s">
        <v>465</v>
      </c>
      <c r="D651" s="128">
        <v>20</v>
      </c>
      <c r="E651" s="2" t="s">
        <v>1422</v>
      </c>
      <c r="F651" s="18"/>
      <c r="G651" s="229"/>
      <c r="H651" s="102">
        <f>ROUND(D651*F651,2)</f>
        <v>0</v>
      </c>
    </row>
    <row r="652" spans="2:8">
      <c r="B652" s="2"/>
      <c r="C652" s="46"/>
      <c r="D652" s="128"/>
      <c r="E652" s="2"/>
      <c r="F652" s="12"/>
      <c r="G652" s="230"/>
      <c r="H652" s="102"/>
    </row>
    <row r="653" spans="2:8">
      <c r="B653" s="2" t="s">
        <v>1489</v>
      </c>
      <c r="C653" s="46" t="s">
        <v>471</v>
      </c>
      <c r="D653" s="128">
        <v>10</v>
      </c>
      <c r="E653" s="2" t="s">
        <v>1422</v>
      </c>
      <c r="F653" s="18"/>
      <c r="G653" s="229"/>
      <c r="H653" s="102">
        <f>ROUND(D653*F653,2)</f>
        <v>0</v>
      </c>
    </row>
    <row r="654" spans="2:8">
      <c r="B654" s="2"/>
      <c r="C654" s="46"/>
      <c r="D654" s="128"/>
      <c r="E654" s="2"/>
      <c r="F654" s="12"/>
      <c r="G654" s="230"/>
      <c r="H654" s="102"/>
    </row>
    <row r="655" spans="2:8">
      <c r="B655" s="2"/>
      <c r="C655" s="46"/>
      <c r="D655" s="128"/>
      <c r="E655" s="2"/>
      <c r="F655" s="12"/>
      <c r="G655" s="230"/>
      <c r="H655" s="102"/>
    </row>
    <row r="656" spans="2:8" ht="79.5" customHeight="1">
      <c r="B656" s="2" t="s">
        <v>460</v>
      </c>
      <c r="C656" s="46" t="s">
        <v>467</v>
      </c>
      <c r="D656" s="128"/>
      <c r="E656" s="2"/>
      <c r="F656" s="12"/>
      <c r="G656" s="230"/>
      <c r="H656" s="102"/>
    </row>
    <row r="657" spans="2:8">
      <c r="B657" s="2"/>
      <c r="C657" s="46"/>
      <c r="D657" s="128"/>
      <c r="E657" s="2"/>
      <c r="F657" s="12"/>
      <c r="G657" s="230"/>
      <c r="H657" s="102"/>
    </row>
    <row r="658" spans="2:8">
      <c r="B658" s="2" t="s">
        <v>462</v>
      </c>
      <c r="C658" s="46" t="s">
        <v>469</v>
      </c>
      <c r="D658" s="128">
        <v>50</v>
      </c>
      <c r="E658" s="2" t="s">
        <v>1422</v>
      </c>
      <c r="F658" s="18"/>
      <c r="G658" s="229"/>
      <c r="H658" s="102">
        <f>ROUND(D658*F658,2)</f>
        <v>0</v>
      </c>
    </row>
    <row r="659" spans="2:8">
      <c r="B659" s="2"/>
      <c r="C659" s="46"/>
      <c r="D659" s="128"/>
      <c r="E659" s="2"/>
      <c r="F659" s="12"/>
      <c r="G659" s="230"/>
      <c r="H659" s="102"/>
    </row>
    <row r="660" spans="2:8">
      <c r="B660" s="2" t="s">
        <v>464</v>
      </c>
      <c r="C660" s="46" t="s">
        <v>470</v>
      </c>
      <c r="D660" s="128">
        <v>50</v>
      </c>
      <c r="E660" s="2" t="s">
        <v>1422</v>
      </c>
      <c r="F660" s="18"/>
      <c r="G660" s="229"/>
      <c r="H660" s="102">
        <f>ROUND(D660*F660,2)</f>
        <v>0</v>
      </c>
    </row>
    <row r="661" spans="2:8">
      <c r="B661" s="2"/>
      <c r="C661" s="46"/>
      <c r="D661" s="128"/>
      <c r="E661" s="2"/>
      <c r="F661" s="12"/>
      <c r="G661" s="230"/>
      <c r="H661" s="102"/>
    </row>
    <row r="662" spans="2:8">
      <c r="B662" s="2"/>
      <c r="C662" s="46" t="s">
        <v>472</v>
      </c>
      <c r="D662" s="128"/>
      <c r="E662" s="2"/>
      <c r="F662" s="12"/>
      <c r="G662" s="230"/>
      <c r="H662" s="102"/>
    </row>
    <row r="663" spans="2:8">
      <c r="B663" s="2"/>
      <c r="C663" s="46"/>
      <c r="D663" s="128"/>
      <c r="E663" s="2"/>
      <c r="F663" s="12"/>
      <c r="G663" s="230"/>
      <c r="H663" s="102"/>
    </row>
    <row r="664" spans="2:8" ht="30">
      <c r="B664" s="2" t="s">
        <v>466</v>
      </c>
      <c r="C664" s="46" t="s">
        <v>473</v>
      </c>
      <c r="D664" s="128"/>
      <c r="E664" s="2"/>
      <c r="F664" s="12"/>
      <c r="G664" s="230"/>
      <c r="H664" s="102"/>
    </row>
    <row r="665" spans="2:8">
      <c r="B665" s="2"/>
      <c r="C665" s="46"/>
      <c r="D665" s="128"/>
      <c r="E665" s="2"/>
      <c r="F665" s="12"/>
      <c r="G665" s="230"/>
      <c r="H665" s="102"/>
    </row>
    <row r="666" spans="2:8">
      <c r="B666" s="2" t="s">
        <v>468</v>
      </c>
      <c r="C666" s="46" t="s">
        <v>1490</v>
      </c>
      <c r="D666" s="128">
        <v>10</v>
      </c>
      <c r="E666" s="2" t="s">
        <v>1422</v>
      </c>
      <c r="F666" s="18"/>
      <c r="G666" s="229"/>
      <c r="H666" s="102">
        <f>ROUND(D666*F666,2)</f>
        <v>0</v>
      </c>
    </row>
    <row r="667" spans="2:8">
      <c r="B667" s="2"/>
      <c r="C667" s="46"/>
      <c r="D667" s="128"/>
      <c r="E667" s="2"/>
      <c r="F667" s="12"/>
      <c r="G667" s="230"/>
      <c r="H667" s="58"/>
    </row>
    <row r="668" spans="2:8" s="94" customFormat="1" ht="14.25">
      <c r="B668" s="266"/>
      <c r="C668" s="267" t="s">
        <v>1393</v>
      </c>
      <c r="D668" s="268"/>
      <c r="E668" s="266"/>
      <c r="F668" s="246"/>
      <c r="G668" s="247"/>
      <c r="H668" s="271">
        <f>SUM(H645:H667)</f>
        <v>0</v>
      </c>
    </row>
    <row r="669" spans="2:8">
      <c r="B669" s="2"/>
      <c r="C669" s="46"/>
      <c r="D669" s="128"/>
      <c r="E669" s="2"/>
      <c r="F669" s="12"/>
      <c r="G669" s="230"/>
      <c r="H669" s="58"/>
    </row>
    <row r="670" spans="2:8" s="64" customFormat="1">
      <c r="B670" s="269"/>
      <c r="C670" s="267" t="s">
        <v>1321</v>
      </c>
      <c r="D670" s="244"/>
      <c r="E670" s="269"/>
      <c r="F670" s="255"/>
      <c r="G670" s="256"/>
      <c r="H670" s="271">
        <f>H362</f>
        <v>0</v>
      </c>
    </row>
    <row r="671" spans="2:8">
      <c r="B671" s="77"/>
      <c r="C671" s="114"/>
      <c r="D671" s="212"/>
      <c r="E671" s="77"/>
      <c r="F671" s="100"/>
      <c r="G671" s="233"/>
      <c r="H671" s="100"/>
    </row>
    <row r="672" spans="2:8">
      <c r="B672" s="77"/>
      <c r="C672" s="114"/>
      <c r="D672" s="212"/>
      <c r="E672" s="77"/>
      <c r="F672" s="100"/>
      <c r="G672" s="233"/>
      <c r="H672" s="100"/>
    </row>
    <row r="673" spans="1:8" s="98" customFormat="1">
      <c r="A673" s="94"/>
      <c r="B673" s="95">
        <v>4</v>
      </c>
      <c r="C673" s="96" t="s">
        <v>551</v>
      </c>
      <c r="D673" s="211"/>
      <c r="E673" s="95"/>
      <c r="F673" s="97"/>
      <c r="G673" s="341"/>
      <c r="H673" s="97"/>
    </row>
    <row r="674" spans="1:8">
      <c r="B674" s="7">
        <v>4</v>
      </c>
      <c r="C674" s="8" t="s">
        <v>552</v>
      </c>
      <c r="D674" s="219"/>
      <c r="E674" s="7"/>
      <c r="F674" s="53"/>
      <c r="G674" s="228"/>
      <c r="H674" s="116"/>
    </row>
    <row r="675" spans="1:8" s="64" customFormat="1">
      <c r="B675" s="272">
        <v>4.0999999999999996</v>
      </c>
      <c r="C675" s="273" t="s">
        <v>474</v>
      </c>
      <c r="D675" s="274"/>
      <c r="E675" s="275"/>
      <c r="F675" s="276"/>
      <c r="G675" s="256"/>
      <c r="H675" s="277">
        <f>H697</f>
        <v>0</v>
      </c>
    </row>
    <row r="676" spans="1:8" s="64" customFormat="1">
      <c r="B676" s="278">
        <v>4.2</v>
      </c>
      <c r="C676" s="273" t="s">
        <v>475</v>
      </c>
      <c r="D676" s="274"/>
      <c r="E676" s="275"/>
      <c r="F676" s="276"/>
      <c r="G676" s="256"/>
      <c r="H676" s="277">
        <f>H715</f>
        <v>0</v>
      </c>
    </row>
    <row r="677" spans="1:8" s="64" customFormat="1">
      <c r="B677" s="278">
        <v>4.3</v>
      </c>
      <c r="C677" s="273" t="s">
        <v>476</v>
      </c>
      <c r="D677" s="274"/>
      <c r="E677" s="275"/>
      <c r="F677" s="276"/>
      <c r="G677" s="256"/>
      <c r="H677" s="277">
        <f>H727</f>
        <v>0</v>
      </c>
    </row>
    <row r="678" spans="1:8" s="64" customFormat="1">
      <c r="B678" s="278">
        <v>4.4000000000000004</v>
      </c>
      <c r="C678" s="273" t="s">
        <v>477</v>
      </c>
      <c r="D678" s="274"/>
      <c r="E678" s="275"/>
      <c r="F678" s="276"/>
      <c r="G678" s="256"/>
      <c r="H678" s="277">
        <f>H733</f>
        <v>0</v>
      </c>
    </row>
    <row r="679" spans="1:8" s="64" customFormat="1">
      <c r="B679" s="278">
        <v>4.5</v>
      </c>
      <c r="C679" s="273" t="s">
        <v>478</v>
      </c>
      <c r="D679" s="274"/>
      <c r="E679" s="275"/>
      <c r="F679" s="276"/>
      <c r="G679" s="256"/>
      <c r="H679" s="277">
        <f>H741</f>
        <v>0</v>
      </c>
    </row>
    <row r="680" spans="1:8" s="64" customFormat="1">
      <c r="B680" s="278">
        <v>4.5999999999999996</v>
      </c>
      <c r="C680" s="273" t="s">
        <v>479</v>
      </c>
      <c r="D680" s="274"/>
      <c r="E680" s="275"/>
      <c r="F680" s="276"/>
      <c r="G680" s="256"/>
      <c r="H680" s="277">
        <f>H756</f>
        <v>0</v>
      </c>
    </row>
    <row r="681" spans="1:8" s="64" customFormat="1">
      <c r="B681" s="278">
        <v>4.7</v>
      </c>
      <c r="C681" s="273" t="s">
        <v>1510</v>
      </c>
      <c r="D681" s="274"/>
      <c r="E681" s="275"/>
      <c r="F681" s="276"/>
      <c r="G681" s="256"/>
      <c r="H681" s="277">
        <f>H765</f>
        <v>0</v>
      </c>
    </row>
    <row r="682" spans="1:8">
      <c r="B682" s="7"/>
      <c r="C682" s="8"/>
      <c r="D682" s="219"/>
      <c r="E682" s="5"/>
      <c r="F682" s="37"/>
      <c r="G682" s="230"/>
      <c r="H682" s="116"/>
    </row>
    <row r="683" spans="1:8" s="64" customFormat="1">
      <c r="B683" s="278"/>
      <c r="C683" s="273" t="s">
        <v>19</v>
      </c>
      <c r="D683" s="274"/>
      <c r="E683" s="278"/>
      <c r="F683" s="279"/>
      <c r="G683" s="247"/>
      <c r="H683" s="277">
        <f>SUM(H675:H681)</f>
        <v>0</v>
      </c>
    </row>
    <row r="684" spans="1:8">
      <c r="B684" s="7"/>
      <c r="C684" s="8"/>
      <c r="D684" s="219"/>
      <c r="E684" s="7"/>
      <c r="F684" s="53"/>
      <c r="G684" s="228"/>
      <c r="H684" s="116"/>
    </row>
    <row r="685" spans="1:8">
      <c r="B685" s="1">
        <v>4.0999999999999996</v>
      </c>
      <c r="C685" s="41" t="s">
        <v>474</v>
      </c>
      <c r="D685" s="128"/>
      <c r="E685" s="2"/>
      <c r="F685" s="9"/>
      <c r="G685" s="230"/>
      <c r="H685" s="51"/>
    </row>
    <row r="686" spans="1:8" ht="45">
      <c r="B686" s="42" t="s">
        <v>480</v>
      </c>
      <c r="C686" s="43" t="s">
        <v>1491</v>
      </c>
      <c r="D686" s="128"/>
      <c r="E686" s="44"/>
      <c r="F686" s="9"/>
      <c r="G686" s="230"/>
      <c r="H686" s="51"/>
    </row>
    <row r="687" spans="1:8">
      <c r="B687" s="42"/>
      <c r="C687" s="43"/>
      <c r="D687" s="128"/>
      <c r="E687" s="44"/>
      <c r="F687" s="12"/>
      <c r="G687" s="230"/>
      <c r="H687" s="51"/>
    </row>
    <row r="688" spans="1:8" ht="120">
      <c r="B688" s="42"/>
      <c r="C688" s="43" t="s">
        <v>1492</v>
      </c>
      <c r="D688" s="128">
        <v>1</v>
      </c>
      <c r="E688" s="44" t="s">
        <v>211</v>
      </c>
      <c r="F688" s="199"/>
      <c r="G688" s="229"/>
      <c r="H688" s="102">
        <f>ROUND(D688*F688,2)</f>
        <v>0</v>
      </c>
    </row>
    <row r="689" spans="1:8">
      <c r="B689" s="42"/>
      <c r="C689" s="43"/>
      <c r="D689" s="128"/>
      <c r="E689" s="44"/>
      <c r="F689" s="9"/>
      <c r="G689" s="230"/>
      <c r="H689" s="102"/>
    </row>
    <row r="690" spans="1:8" ht="45">
      <c r="B690" s="42"/>
      <c r="C690" s="43" t="s">
        <v>481</v>
      </c>
      <c r="D690" s="128"/>
      <c r="E690" s="44"/>
      <c r="F690" s="9"/>
      <c r="G690" s="230"/>
      <c r="H690" s="102"/>
    </row>
    <row r="691" spans="1:8">
      <c r="B691" s="42"/>
      <c r="C691" s="43"/>
      <c r="D691" s="128"/>
      <c r="E691" s="44"/>
      <c r="F691" s="9"/>
      <c r="G691" s="230"/>
      <c r="H691" s="102"/>
    </row>
    <row r="692" spans="1:8" ht="90" customHeight="1">
      <c r="B692" s="42"/>
      <c r="C692" s="43" t="s">
        <v>482</v>
      </c>
      <c r="D692" s="128"/>
      <c r="E692" s="44"/>
      <c r="F692" s="12"/>
      <c r="G692" s="230"/>
      <c r="H692" s="102"/>
    </row>
    <row r="693" spans="1:8">
      <c r="B693" s="42"/>
      <c r="C693" s="43"/>
      <c r="D693" s="128"/>
      <c r="E693" s="44"/>
      <c r="F693" s="9"/>
      <c r="G693" s="230"/>
      <c r="H693" s="102"/>
    </row>
    <row r="694" spans="1:8">
      <c r="B694" s="42"/>
      <c r="C694" s="43" t="s">
        <v>483</v>
      </c>
      <c r="D694" s="128"/>
      <c r="E694" s="44"/>
      <c r="F694" s="9"/>
      <c r="G694" s="230"/>
      <c r="H694" s="102"/>
    </row>
    <row r="695" spans="1:8">
      <c r="B695" s="42"/>
      <c r="C695" s="43"/>
      <c r="D695" s="128"/>
      <c r="E695" s="44"/>
      <c r="F695" s="9"/>
      <c r="G695" s="230"/>
      <c r="H695" s="102"/>
    </row>
    <row r="696" spans="1:8" ht="82.5" customHeight="1">
      <c r="B696" s="42"/>
      <c r="C696" s="43" t="s">
        <v>484</v>
      </c>
      <c r="D696" s="128"/>
      <c r="E696" s="45"/>
      <c r="F696" s="12"/>
      <c r="G696" s="230"/>
      <c r="H696" s="102"/>
    </row>
    <row r="697" spans="1:8" s="64" customFormat="1">
      <c r="A697" s="94"/>
      <c r="B697" s="280"/>
      <c r="C697" s="281" t="s">
        <v>485</v>
      </c>
      <c r="D697" s="268"/>
      <c r="E697" s="282"/>
      <c r="F697" s="246"/>
      <c r="G697" s="247"/>
      <c r="H697" s="252">
        <f>SUM(H688:H696)</f>
        <v>0</v>
      </c>
    </row>
    <row r="698" spans="1:8">
      <c r="B698" s="42"/>
      <c r="C698" s="43"/>
      <c r="D698" s="128"/>
      <c r="E698" s="44"/>
      <c r="F698" s="9"/>
      <c r="G698" s="230"/>
      <c r="H698" s="102"/>
    </row>
    <row r="699" spans="1:8">
      <c r="B699" s="42">
        <v>4.2</v>
      </c>
      <c r="C699" s="43" t="s">
        <v>475</v>
      </c>
      <c r="D699" s="128"/>
      <c r="E699" s="44"/>
      <c r="F699" s="9"/>
      <c r="G699" s="230"/>
      <c r="H699" s="102"/>
    </row>
    <row r="700" spans="1:8" ht="188.25" customHeight="1">
      <c r="B700" s="2" t="s">
        <v>486</v>
      </c>
      <c r="C700" s="43" t="s">
        <v>526</v>
      </c>
      <c r="D700" s="128"/>
      <c r="E700" s="2"/>
      <c r="F700" s="12"/>
      <c r="G700" s="230"/>
      <c r="H700" s="102"/>
    </row>
    <row r="701" spans="1:8" ht="130.5" customHeight="1">
      <c r="B701" s="2"/>
      <c r="C701" s="43" t="s">
        <v>1493</v>
      </c>
      <c r="D701" s="128"/>
      <c r="E701" s="2"/>
      <c r="F701" s="12"/>
      <c r="G701" s="230"/>
      <c r="H701" s="102"/>
    </row>
    <row r="702" spans="1:8">
      <c r="B702" s="2" t="s">
        <v>487</v>
      </c>
      <c r="C702" s="43" t="s">
        <v>488</v>
      </c>
      <c r="D702" s="128">
        <v>6</v>
      </c>
      <c r="E702" s="2" t="s">
        <v>1422</v>
      </c>
      <c r="F702" s="199"/>
      <c r="G702" s="229"/>
      <c r="H702" s="102">
        <f>ROUND(D702*F702,2)</f>
        <v>0</v>
      </c>
    </row>
    <row r="703" spans="1:8">
      <c r="B703" s="2" t="s">
        <v>489</v>
      </c>
      <c r="C703" s="46" t="s">
        <v>490</v>
      </c>
      <c r="D703" s="128">
        <v>6</v>
      </c>
      <c r="E703" s="2" t="s">
        <v>1422</v>
      </c>
      <c r="F703" s="62"/>
      <c r="G703" s="232"/>
      <c r="H703" s="102">
        <f>ROUND(D703*F703,2)</f>
        <v>0</v>
      </c>
    </row>
    <row r="704" spans="1:8">
      <c r="B704" s="47" t="s">
        <v>491</v>
      </c>
      <c r="C704" s="46" t="s">
        <v>417</v>
      </c>
      <c r="D704" s="128">
        <v>6</v>
      </c>
      <c r="E704" s="2" t="s">
        <v>1422</v>
      </c>
      <c r="F704" s="200"/>
      <c r="G704" s="229"/>
      <c r="H704" s="102">
        <f>ROUND(D704*F704,2)</f>
        <v>0</v>
      </c>
    </row>
    <row r="705" spans="2:8">
      <c r="B705" s="47" t="s">
        <v>492</v>
      </c>
      <c r="C705" s="43" t="s">
        <v>416</v>
      </c>
      <c r="D705" s="128">
        <v>16</v>
      </c>
      <c r="E705" s="45" t="s">
        <v>1422</v>
      </c>
      <c r="F705" s="18"/>
      <c r="G705" s="229"/>
      <c r="H705" s="102">
        <f>ROUND(D705*F705,2)</f>
        <v>0</v>
      </c>
    </row>
    <row r="706" spans="2:8">
      <c r="B706" s="47" t="s">
        <v>494</v>
      </c>
      <c r="C706" s="46" t="s">
        <v>493</v>
      </c>
      <c r="D706" s="128">
        <v>78</v>
      </c>
      <c r="E706" s="45" t="s">
        <v>1422</v>
      </c>
      <c r="F706" s="18"/>
      <c r="G706" s="229"/>
      <c r="H706" s="102">
        <f>ROUND(D706*F706,2)</f>
        <v>0</v>
      </c>
    </row>
    <row r="707" spans="2:8">
      <c r="B707" s="47"/>
      <c r="C707" s="43"/>
      <c r="D707" s="128"/>
      <c r="E707" s="45"/>
      <c r="F707" s="12"/>
      <c r="G707" s="230"/>
      <c r="H707" s="102"/>
    </row>
    <row r="708" spans="2:8" ht="140.25" customHeight="1">
      <c r="B708" s="47" t="s">
        <v>495</v>
      </c>
      <c r="C708" s="43" t="s">
        <v>1494</v>
      </c>
      <c r="D708" s="128">
        <v>8</v>
      </c>
      <c r="E708" s="45" t="s">
        <v>211</v>
      </c>
      <c r="F708" s="18"/>
      <c r="G708" s="229"/>
      <c r="H708" s="102">
        <f>ROUND(D708*F708,2)</f>
        <v>0</v>
      </c>
    </row>
    <row r="709" spans="2:8" ht="132.75" customHeight="1">
      <c r="B709" s="47" t="s">
        <v>496</v>
      </c>
      <c r="C709" s="43" t="s">
        <v>499</v>
      </c>
      <c r="D709" s="128">
        <v>8</v>
      </c>
      <c r="E709" s="45" t="s">
        <v>211</v>
      </c>
      <c r="F709" s="18"/>
      <c r="G709" s="229"/>
      <c r="H709" s="102">
        <f>ROUND(D709*F709,2)</f>
        <v>0</v>
      </c>
    </row>
    <row r="710" spans="2:8" ht="113.25" customHeight="1">
      <c r="B710" s="47" t="s">
        <v>497</v>
      </c>
      <c r="C710" s="43" t="s">
        <v>501</v>
      </c>
      <c r="D710" s="128">
        <v>16</v>
      </c>
      <c r="E710" s="45" t="s">
        <v>211</v>
      </c>
      <c r="F710" s="18"/>
      <c r="G710" s="229"/>
      <c r="H710" s="102">
        <f>ROUND(D710*F710,2)</f>
        <v>0</v>
      </c>
    </row>
    <row r="711" spans="2:8" ht="135.75" customHeight="1">
      <c r="B711" s="47" t="s">
        <v>498</v>
      </c>
      <c r="C711" s="43" t="s">
        <v>503</v>
      </c>
      <c r="D711" s="128">
        <v>8</v>
      </c>
      <c r="E711" s="45" t="s">
        <v>211</v>
      </c>
      <c r="F711" s="18"/>
      <c r="G711" s="229"/>
      <c r="H711" s="102">
        <f>ROUND(D711*F711,2)</f>
        <v>0</v>
      </c>
    </row>
    <row r="712" spans="2:8" ht="83.25" customHeight="1">
      <c r="B712" s="47" t="s">
        <v>500</v>
      </c>
      <c r="C712" s="43" t="s">
        <v>504</v>
      </c>
      <c r="D712" s="128">
        <v>8</v>
      </c>
      <c r="E712" s="45" t="s">
        <v>211</v>
      </c>
      <c r="F712" s="18"/>
      <c r="G712" s="229"/>
      <c r="H712" s="102">
        <f>ROUND(D712*F712,2)</f>
        <v>0</v>
      </c>
    </row>
    <row r="713" spans="2:8">
      <c r="B713" s="2"/>
      <c r="C713" s="46"/>
      <c r="D713" s="128"/>
      <c r="E713" s="2"/>
      <c r="F713" s="9"/>
      <c r="G713" s="230"/>
      <c r="H713" s="102"/>
    </row>
    <row r="714" spans="2:8" ht="87.75" customHeight="1">
      <c r="B714" s="47" t="s">
        <v>502</v>
      </c>
      <c r="C714" s="43" t="s">
        <v>505</v>
      </c>
      <c r="D714" s="128">
        <v>1</v>
      </c>
      <c r="E714" s="45" t="s">
        <v>211</v>
      </c>
      <c r="F714" s="18"/>
      <c r="G714" s="229"/>
      <c r="H714" s="102">
        <f>ROUND(D714*F714,2)</f>
        <v>0</v>
      </c>
    </row>
    <row r="715" spans="2:8" s="94" customFormat="1" ht="14.25">
      <c r="B715" s="283"/>
      <c r="C715" s="281" t="s">
        <v>506</v>
      </c>
      <c r="D715" s="268"/>
      <c r="E715" s="284"/>
      <c r="F715" s="246"/>
      <c r="G715" s="247"/>
      <c r="H715" s="252">
        <f>SUM(H700:H714)</f>
        <v>0</v>
      </c>
    </row>
    <row r="716" spans="2:8">
      <c r="B716" s="47"/>
      <c r="C716" s="48"/>
      <c r="D716" s="128"/>
      <c r="E716" s="45"/>
      <c r="F716" s="12"/>
      <c r="G716" s="230"/>
      <c r="H716" s="102"/>
    </row>
    <row r="717" spans="2:8">
      <c r="B717" s="47">
        <v>4.3</v>
      </c>
      <c r="C717" s="48" t="s">
        <v>476</v>
      </c>
      <c r="D717" s="128"/>
      <c r="E717" s="45"/>
      <c r="F717" s="12"/>
      <c r="G717" s="230"/>
      <c r="H717" s="102"/>
    </row>
    <row r="718" spans="2:8" ht="83.25" customHeight="1">
      <c r="B718" s="47" t="s">
        <v>507</v>
      </c>
      <c r="C718" s="43" t="s">
        <v>508</v>
      </c>
      <c r="D718" s="128"/>
      <c r="E718" s="45"/>
      <c r="F718" s="12"/>
      <c r="G718" s="230"/>
      <c r="H718" s="102"/>
    </row>
    <row r="719" spans="2:8">
      <c r="B719" s="2" t="s">
        <v>509</v>
      </c>
      <c r="C719" s="46" t="s">
        <v>416</v>
      </c>
      <c r="D719" s="128">
        <v>1</v>
      </c>
      <c r="E719" s="45" t="s">
        <v>211</v>
      </c>
      <c r="F719" s="18"/>
      <c r="G719" s="229"/>
      <c r="H719" s="102">
        <f>ROUND(D719*F719,2)</f>
        <v>0</v>
      </c>
    </row>
    <row r="720" spans="2:8">
      <c r="B720" s="47" t="s">
        <v>510</v>
      </c>
      <c r="C720" s="46" t="s">
        <v>493</v>
      </c>
      <c r="D720" s="128">
        <v>1</v>
      </c>
      <c r="E720" s="44" t="s">
        <v>211</v>
      </c>
      <c r="F720" s="18"/>
      <c r="G720" s="229"/>
      <c r="H720" s="102">
        <f>ROUND(D720*F720,2)</f>
        <v>0</v>
      </c>
    </row>
    <row r="721" spans="2:8" ht="30">
      <c r="B721" s="47" t="s">
        <v>511</v>
      </c>
      <c r="C721" s="46" t="s">
        <v>1495</v>
      </c>
      <c r="D721" s="128"/>
      <c r="E721" s="44"/>
      <c r="F721" s="12"/>
      <c r="G721" s="230"/>
      <c r="H721" s="102"/>
    </row>
    <row r="722" spans="2:8">
      <c r="B722" s="47" t="s">
        <v>512</v>
      </c>
      <c r="C722" s="46" t="s">
        <v>493</v>
      </c>
      <c r="D722" s="128">
        <v>1</v>
      </c>
      <c r="E722" s="44" t="s">
        <v>211</v>
      </c>
      <c r="F722" s="18"/>
      <c r="G722" s="229"/>
      <c r="H722" s="102">
        <f>ROUND(D722*F722,2)</f>
        <v>0</v>
      </c>
    </row>
    <row r="723" spans="2:8" ht="30">
      <c r="B723" s="47" t="s">
        <v>513</v>
      </c>
      <c r="C723" s="46" t="s">
        <v>514</v>
      </c>
      <c r="D723" s="128">
        <v>2</v>
      </c>
      <c r="E723" s="44" t="s">
        <v>211</v>
      </c>
      <c r="F723" s="18"/>
      <c r="G723" s="229"/>
      <c r="H723" s="102">
        <f>ROUND(D723*F723,2)</f>
        <v>0</v>
      </c>
    </row>
    <row r="724" spans="2:8" ht="45">
      <c r="B724" s="47" t="s">
        <v>515</v>
      </c>
      <c r="C724" s="46" t="s">
        <v>516</v>
      </c>
      <c r="D724" s="128">
        <v>4</v>
      </c>
      <c r="E724" s="44" t="s">
        <v>211</v>
      </c>
      <c r="F724" s="18"/>
      <c r="G724" s="229"/>
      <c r="H724" s="102">
        <f>ROUND(D724*F724,2)</f>
        <v>0</v>
      </c>
    </row>
    <row r="725" spans="2:8" ht="45">
      <c r="B725" s="47" t="s">
        <v>517</v>
      </c>
      <c r="C725" s="46" t="s">
        <v>518</v>
      </c>
      <c r="D725" s="128"/>
      <c r="E725" s="44"/>
      <c r="F725" s="12"/>
      <c r="G725" s="230"/>
      <c r="H725" s="102"/>
    </row>
    <row r="726" spans="2:8">
      <c r="B726" s="49" t="s">
        <v>519</v>
      </c>
      <c r="C726" s="46" t="s">
        <v>1496</v>
      </c>
      <c r="D726" s="128">
        <v>1</v>
      </c>
      <c r="E726" s="44" t="s">
        <v>211</v>
      </c>
      <c r="F726" s="18"/>
      <c r="G726" s="229"/>
      <c r="H726" s="102">
        <f>ROUND(D726*F726,2)</f>
        <v>0</v>
      </c>
    </row>
    <row r="727" spans="2:8" s="64" customFormat="1">
      <c r="B727" s="285"/>
      <c r="C727" s="267" t="s">
        <v>520</v>
      </c>
      <c r="D727" s="244"/>
      <c r="E727" s="286"/>
      <c r="F727" s="255"/>
      <c r="G727" s="256"/>
      <c r="H727" s="252">
        <f>SUM(H719:H726)</f>
        <v>0</v>
      </c>
    </row>
    <row r="728" spans="2:8">
      <c r="B728" s="49"/>
      <c r="C728" s="46"/>
      <c r="D728" s="128"/>
      <c r="E728" s="44"/>
      <c r="F728" s="12"/>
      <c r="G728" s="230"/>
      <c r="H728" s="102"/>
    </row>
    <row r="729" spans="2:8">
      <c r="B729" s="49">
        <v>4.4000000000000004</v>
      </c>
      <c r="C729" s="46" t="s">
        <v>477</v>
      </c>
      <c r="D729" s="128"/>
      <c r="E729" s="44"/>
      <c r="F729" s="12"/>
      <c r="G729" s="230"/>
      <c r="H729" s="102"/>
    </row>
    <row r="730" spans="2:8" ht="159.75" customHeight="1">
      <c r="B730" s="49" t="s">
        <v>521</v>
      </c>
      <c r="C730" s="46" t="s">
        <v>522</v>
      </c>
      <c r="D730" s="128">
        <v>1</v>
      </c>
      <c r="E730" s="44" t="s">
        <v>211</v>
      </c>
      <c r="F730" s="18"/>
      <c r="G730" s="232"/>
      <c r="H730" s="102">
        <f>ROUND(D730*F730,2)</f>
        <v>0</v>
      </c>
    </row>
    <row r="731" spans="2:8" ht="94.5" customHeight="1">
      <c r="B731" s="2" t="s">
        <v>523</v>
      </c>
      <c r="C731" s="43" t="s">
        <v>532</v>
      </c>
      <c r="D731" s="128"/>
      <c r="E731" s="2"/>
      <c r="F731" s="9"/>
      <c r="G731" s="230"/>
      <c r="H731" s="102"/>
    </row>
    <row r="732" spans="2:8">
      <c r="B732" s="47" t="s">
        <v>1497</v>
      </c>
      <c r="C732" s="46" t="s">
        <v>493</v>
      </c>
      <c r="D732" s="128">
        <v>1</v>
      </c>
      <c r="E732" s="44" t="s">
        <v>211</v>
      </c>
      <c r="F732" s="18"/>
      <c r="G732" s="229"/>
      <c r="H732" s="102">
        <f>ROUND(D732*F732,2)</f>
        <v>0</v>
      </c>
    </row>
    <row r="733" spans="2:8" s="94" customFormat="1" ht="14.25">
      <c r="B733" s="283"/>
      <c r="C733" s="267" t="s">
        <v>524</v>
      </c>
      <c r="D733" s="268"/>
      <c r="E733" s="282"/>
      <c r="F733" s="246"/>
      <c r="G733" s="247"/>
      <c r="H733" s="252">
        <f>SUM(H730:H732)</f>
        <v>0</v>
      </c>
    </row>
    <row r="734" spans="2:8">
      <c r="B734" s="47"/>
      <c r="C734" s="46"/>
      <c r="D734" s="128"/>
      <c r="E734" s="44"/>
      <c r="F734" s="12"/>
      <c r="G734" s="230"/>
      <c r="H734" s="102"/>
    </row>
    <row r="735" spans="2:8" ht="30">
      <c r="B735" s="47">
        <v>4.5</v>
      </c>
      <c r="C735" s="46" t="s">
        <v>1498</v>
      </c>
      <c r="D735" s="128"/>
      <c r="E735" s="44"/>
      <c r="F735" s="12"/>
      <c r="G735" s="230"/>
      <c r="H735" s="102"/>
    </row>
    <row r="736" spans="2:8">
      <c r="B736" s="47" t="s">
        <v>525</v>
      </c>
      <c r="C736" s="46" t="s">
        <v>534</v>
      </c>
      <c r="D736" s="128">
        <v>20</v>
      </c>
      <c r="E736" s="44" t="s">
        <v>211</v>
      </c>
      <c r="F736" s="18"/>
      <c r="G736" s="229"/>
      <c r="H736" s="102">
        <f>ROUND(D736*F736,2)</f>
        <v>0</v>
      </c>
    </row>
    <row r="737" spans="2:8">
      <c r="B737" s="47" t="s">
        <v>528</v>
      </c>
      <c r="C737" s="46" t="s">
        <v>536</v>
      </c>
      <c r="D737" s="128">
        <v>20</v>
      </c>
      <c r="E737" s="44" t="s">
        <v>211</v>
      </c>
      <c r="F737" s="18"/>
      <c r="G737" s="229"/>
      <c r="H737" s="102">
        <f>ROUND(D737*F737,2)</f>
        <v>0</v>
      </c>
    </row>
    <row r="738" spans="2:8">
      <c r="B738" s="47" t="s">
        <v>529</v>
      </c>
      <c r="C738" s="46" t="s">
        <v>537</v>
      </c>
      <c r="D738" s="128">
        <v>34</v>
      </c>
      <c r="E738" s="2" t="s">
        <v>211</v>
      </c>
      <c r="F738" s="199"/>
      <c r="G738" s="229"/>
      <c r="H738" s="102">
        <f>ROUND(D738*F738,2)</f>
        <v>0</v>
      </c>
    </row>
    <row r="739" spans="2:8">
      <c r="B739" s="47" t="s">
        <v>530</v>
      </c>
      <c r="C739" s="46" t="s">
        <v>538</v>
      </c>
      <c r="D739" s="128">
        <v>34</v>
      </c>
      <c r="E739" s="44" t="s">
        <v>211</v>
      </c>
      <c r="F739" s="18"/>
      <c r="G739" s="229"/>
      <c r="H739" s="102">
        <f>ROUND(D739*F739,2)</f>
        <v>0</v>
      </c>
    </row>
    <row r="740" spans="2:8" ht="99.75" customHeight="1">
      <c r="B740" s="47" t="s">
        <v>531</v>
      </c>
      <c r="C740" s="46" t="s">
        <v>539</v>
      </c>
      <c r="D740" s="128">
        <v>4</v>
      </c>
      <c r="E740" s="44" t="s">
        <v>211</v>
      </c>
      <c r="F740" s="18"/>
      <c r="G740" s="229"/>
      <c r="H740" s="102">
        <f>ROUND(D740*F740,2)</f>
        <v>0</v>
      </c>
    </row>
    <row r="741" spans="2:8" s="94" customFormat="1" ht="14.25">
      <c r="B741" s="283"/>
      <c r="C741" s="267" t="s">
        <v>540</v>
      </c>
      <c r="D741" s="268"/>
      <c r="E741" s="282"/>
      <c r="F741" s="246"/>
      <c r="G741" s="247"/>
      <c r="H741" s="252">
        <f>SUM(H736:H740)</f>
        <v>0</v>
      </c>
    </row>
    <row r="742" spans="2:8">
      <c r="B742" s="47"/>
      <c r="C742" s="46"/>
      <c r="D742" s="128"/>
      <c r="E742" s="44"/>
      <c r="F742" s="12"/>
      <c r="G742" s="230"/>
      <c r="H742" s="102"/>
    </row>
    <row r="743" spans="2:8">
      <c r="B743" s="47">
        <v>4.5999999999999996</v>
      </c>
      <c r="C743" s="46" t="s">
        <v>541</v>
      </c>
      <c r="D743" s="128"/>
      <c r="E743" s="44"/>
      <c r="F743" s="12"/>
      <c r="G743" s="230"/>
      <c r="H743" s="102"/>
    </row>
    <row r="744" spans="2:8" ht="149.25" customHeight="1">
      <c r="B744" s="47" t="s">
        <v>533</v>
      </c>
      <c r="C744" s="46" t="s">
        <v>1499</v>
      </c>
      <c r="D744" s="128">
        <v>1</v>
      </c>
      <c r="E744" s="44" t="s">
        <v>544</v>
      </c>
      <c r="F744" s="18"/>
      <c r="G744" s="229"/>
      <c r="H744" s="102">
        <f>ROUND(D744*F744,2)</f>
        <v>0</v>
      </c>
    </row>
    <row r="745" spans="2:8">
      <c r="B745" s="47" t="s">
        <v>535</v>
      </c>
      <c r="C745" s="46" t="s">
        <v>1500</v>
      </c>
      <c r="D745" s="128">
        <v>1</v>
      </c>
      <c r="E745" s="44" t="s">
        <v>544</v>
      </c>
      <c r="F745" s="18"/>
      <c r="G745" s="229"/>
      <c r="H745" s="102">
        <f>ROUND(D745*F745,2)</f>
        <v>0</v>
      </c>
    </row>
    <row r="746" spans="2:8">
      <c r="B746" s="47"/>
      <c r="C746" s="46" t="s">
        <v>545</v>
      </c>
      <c r="D746" s="128"/>
      <c r="E746" s="44"/>
      <c r="F746" s="12"/>
      <c r="G746" s="230"/>
      <c r="H746" s="102"/>
    </row>
    <row r="747" spans="2:8">
      <c r="B747" s="47"/>
      <c r="C747" s="46" t="s">
        <v>1501</v>
      </c>
      <c r="D747" s="128"/>
      <c r="E747" s="44"/>
      <c r="F747" s="12"/>
      <c r="G747" s="230"/>
      <c r="H747" s="102"/>
    </row>
    <row r="748" spans="2:8">
      <c r="B748" s="47"/>
      <c r="C748" s="46" t="s">
        <v>546</v>
      </c>
      <c r="D748" s="128"/>
      <c r="E748" s="44"/>
      <c r="F748" s="12"/>
      <c r="G748" s="230"/>
      <c r="H748" s="102"/>
    </row>
    <row r="749" spans="2:8">
      <c r="B749" s="47"/>
      <c r="C749" s="46" t="s">
        <v>1502</v>
      </c>
      <c r="D749" s="128"/>
      <c r="E749" s="44"/>
      <c r="F749" s="12"/>
      <c r="G749" s="230"/>
      <c r="H749" s="102"/>
    </row>
    <row r="750" spans="2:8">
      <c r="B750" s="1"/>
      <c r="C750" s="43" t="s">
        <v>547</v>
      </c>
      <c r="D750" s="128"/>
      <c r="E750" s="2"/>
      <c r="F750" s="9"/>
      <c r="G750" s="230"/>
      <c r="H750" s="102"/>
    </row>
    <row r="751" spans="2:8">
      <c r="B751" s="47"/>
      <c r="C751" s="46" t="s">
        <v>1503</v>
      </c>
      <c r="D751" s="128"/>
      <c r="E751" s="44"/>
      <c r="F751" s="12"/>
      <c r="G751" s="230"/>
      <c r="H751" s="102"/>
    </row>
    <row r="752" spans="2:8">
      <c r="B752" s="47"/>
      <c r="C752" s="46" t="s">
        <v>548</v>
      </c>
      <c r="D752" s="128"/>
      <c r="E752" s="44"/>
      <c r="F752" s="12"/>
      <c r="G752" s="230"/>
      <c r="H752" s="102"/>
    </row>
    <row r="753" spans="2:8">
      <c r="B753" s="47"/>
      <c r="C753" s="46" t="s">
        <v>549</v>
      </c>
      <c r="D753" s="128"/>
      <c r="E753" s="44"/>
      <c r="F753" s="12"/>
      <c r="G753" s="230"/>
      <c r="H753" s="102"/>
    </row>
    <row r="754" spans="2:8">
      <c r="B754" s="47"/>
      <c r="C754" s="46" t="s">
        <v>1504</v>
      </c>
      <c r="D754" s="128"/>
      <c r="E754" s="44"/>
      <c r="F754" s="12"/>
      <c r="G754" s="230"/>
      <c r="H754" s="102"/>
    </row>
    <row r="755" spans="2:8" ht="60">
      <c r="B755" s="47"/>
      <c r="C755" s="46" t="s">
        <v>1505</v>
      </c>
      <c r="D755" s="128"/>
      <c r="E755" s="44"/>
      <c r="F755" s="12"/>
      <c r="G755" s="230"/>
      <c r="H755" s="102"/>
    </row>
    <row r="756" spans="2:8" s="64" customFormat="1">
      <c r="B756" s="287"/>
      <c r="C756" s="270" t="s">
        <v>1509</v>
      </c>
      <c r="D756" s="244"/>
      <c r="E756" s="286"/>
      <c r="F756" s="255"/>
      <c r="G756" s="256"/>
      <c r="H756" s="252">
        <f>SUM(H744:H755)</f>
        <v>0</v>
      </c>
    </row>
    <row r="757" spans="2:8">
      <c r="B757" s="47"/>
      <c r="C757" s="46"/>
      <c r="D757" s="128"/>
      <c r="E757" s="44"/>
      <c r="F757" s="12"/>
      <c r="G757" s="230"/>
      <c r="H757" s="102"/>
    </row>
    <row r="758" spans="2:8" ht="80.25" customHeight="1">
      <c r="B758" s="2">
        <v>4.7</v>
      </c>
      <c r="C758" s="43" t="s">
        <v>421</v>
      </c>
      <c r="D758" s="128"/>
      <c r="E758" s="2"/>
      <c r="F758" s="9"/>
      <c r="G758" s="230"/>
      <c r="H758" s="102"/>
    </row>
    <row r="759" spans="2:8">
      <c r="B759" s="47" t="s">
        <v>542</v>
      </c>
      <c r="C759" s="46" t="s">
        <v>1461</v>
      </c>
      <c r="D759" s="128">
        <v>1</v>
      </c>
      <c r="E759" s="44" t="s">
        <v>211</v>
      </c>
      <c r="F759" s="18"/>
      <c r="G759" s="229"/>
      <c r="H759" s="102">
        <f>ROUND(D759*F759,2)</f>
        <v>0</v>
      </c>
    </row>
    <row r="760" spans="2:8">
      <c r="B760" s="47" t="s">
        <v>543</v>
      </c>
      <c r="C760" s="46" t="s">
        <v>423</v>
      </c>
      <c r="D760" s="128">
        <v>1</v>
      </c>
      <c r="E760" s="44" t="s">
        <v>211</v>
      </c>
      <c r="F760" s="18"/>
      <c r="G760" s="229"/>
      <c r="H760" s="102">
        <f>ROUND(D760*F760,2)</f>
        <v>0</v>
      </c>
    </row>
    <row r="761" spans="2:8">
      <c r="B761" s="47" t="s">
        <v>550</v>
      </c>
      <c r="C761" s="46" t="s">
        <v>425</v>
      </c>
      <c r="D761" s="128">
        <v>25</v>
      </c>
      <c r="E761" s="45" t="s">
        <v>2092</v>
      </c>
      <c r="F761" s="18"/>
      <c r="G761" s="229"/>
      <c r="H761" s="102">
        <f>ROUND(D761*F761,2)</f>
        <v>0</v>
      </c>
    </row>
    <row r="762" spans="2:8" ht="30">
      <c r="B762" s="47" t="s">
        <v>1506</v>
      </c>
      <c r="C762" s="46" t="s">
        <v>427</v>
      </c>
      <c r="D762" s="128"/>
      <c r="E762" s="45"/>
      <c r="F762" s="12"/>
      <c r="G762" s="230"/>
      <c r="H762" s="102"/>
    </row>
    <row r="763" spans="2:8">
      <c r="B763" s="47" t="s">
        <v>1507</v>
      </c>
      <c r="C763" s="46" t="s">
        <v>372</v>
      </c>
      <c r="D763" s="128">
        <v>2</v>
      </c>
      <c r="E763" s="45" t="s">
        <v>211</v>
      </c>
      <c r="F763" s="18"/>
      <c r="G763" s="229"/>
      <c r="H763" s="102">
        <f>ROUND(D763*F763,2)</f>
        <v>0</v>
      </c>
    </row>
    <row r="764" spans="2:8">
      <c r="B764" s="47"/>
      <c r="C764" s="46" t="s">
        <v>308</v>
      </c>
      <c r="D764" s="128">
        <v>4</v>
      </c>
      <c r="E764" s="45" t="s">
        <v>211</v>
      </c>
      <c r="F764" s="18"/>
      <c r="G764" s="229"/>
      <c r="H764" s="102">
        <f>ROUND(D764*F764,2)</f>
        <v>0</v>
      </c>
    </row>
    <row r="765" spans="2:8" s="64" customFormat="1">
      <c r="B765" s="287"/>
      <c r="C765" s="270" t="s">
        <v>1508</v>
      </c>
      <c r="D765" s="244"/>
      <c r="E765" s="288"/>
      <c r="F765" s="255"/>
      <c r="G765" s="256"/>
      <c r="H765" s="277">
        <f>SUM(H759:H764)</f>
        <v>0</v>
      </c>
    </row>
    <row r="766" spans="2:8">
      <c r="B766" s="47"/>
      <c r="C766" s="46"/>
      <c r="D766" s="128"/>
      <c r="E766" s="45"/>
      <c r="F766" s="12"/>
      <c r="G766" s="230"/>
      <c r="H766" s="51"/>
    </row>
    <row r="767" spans="2:8">
      <c r="B767" s="47"/>
      <c r="C767" s="50"/>
      <c r="D767" s="128"/>
      <c r="E767" s="44"/>
      <c r="F767" s="12"/>
      <c r="G767" s="230"/>
      <c r="H767" s="116"/>
    </row>
    <row r="768" spans="2:8" s="64" customFormat="1">
      <c r="B768" s="287"/>
      <c r="C768" s="237" t="s">
        <v>1323</v>
      </c>
      <c r="D768" s="244"/>
      <c r="E768" s="286"/>
      <c r="F768" s="255"/>
      <c r="G768" s="256"/>
      <c r="H768" s="277">
        <f>H683</f>
        <v>0</v>
      </c>
    </row>
    <row r="769" spans="1:8">
      <c r="B769" s="77"/>
      <c r="C769" s="114"/>
      <c r="D769" s="212"/>
      <c r="E769" s="77"/>
      <c r="F769" s="100"/>
      <c r="G769" s="233"/>
      <c r="H769" s="100"/>
    </row>
    <row r="770" spans="1:8">
      <c r="B770" s="77"/>
      <c r="C770" s="114"/>
      <c r="D770" s="212"/>
      <c r="E770" s="77"/>
      <c r="F770" s="100"/>
      <c r="G770" s="233"/>
      <c r="H770" s="100"/>
    </row>
    <row r="771" spans="1:8" s="98" customFormat="1">
      <c r="A771" s="94"/>
      <c r="B771" s="95">
        <v>5</v>
      </c>
      <c r="C771" s="96" t="s">
        <v>7</v>
      </c>
      <c r="D771" s="211"/>
      <c r="E771" s="95"/>
      <c r="F771" s="97"/>
      <c r="G771" s="341"/>
      <c r="H771" s="97"/>
    </row>
    <row r="772" spans="1:8">
      <c r="B772" s="117"/>
      <c r="C772" s="118" t="s">
        <v>552</v>
      </c>
      <c r="D772" s="212"/>
      <c r="E772" s="119"/>
      <c r="F772" s="120"/>
      <c r="G772" s="227"/>
      <c r="H772" s="116"/>
    </row>
    <row r="773" spans="1:8" s="64" customFormat="1">
      <c r="B773" s="289">
        <v>5.0999999999999996</v>
      </c>
      <c r="C773" s="290" t="s">
        <v>592</v>
      </c>
      <c r="D773" s="274"/>
      <c r="E773" s="291"/>
      <c r="F773" s="279"/>
      <c r="G773" s="247"/>
      <c r="H773" s="277">
        <f>H818</f>
        <v>0</v>
      </c>
    </row>
    <row r="774" spans="1:8" s="64" customFormat="1">
      <c r="B774" s="289">
        <v>5.2</v>
      </c>
      <c r="C774" s="290" t="s">
        <v>590</v>
      </c>
      <c r="D774" s="274"/>
      <c r="E774" s="268"/>
      <c r="F774" s="246"/>
      <c r="G774" s="247"/>
      <c r="H774" s="277">
        <f>H825</f>
        <v>0</v>
      </c>
    </row>
    <row r="775" spans="1:8" s="64" customFormat="1">
      <c r="B775" s="289">
        <v>5.3</v>
      </c>
      <c r="C775" s="290" t="s">
        <v>591</v>
      </c>
      <c r="D775" s="274"/>
      <c r="E775" s="268"/>
      <c r="F775" s="246"/>
      <c r="G775" s="247"/>
      <c r="H775" s="277">
        <f>H902</f>
        <v>0</v>
      </c>
    </row>
    <row r="776" spans="1:8" s="64" customFormat="1">
      <c r="B776" s="291"/>
      <c r="C776" s="290" t="s">
        <v>19</v>
      </c>
      <c r="D776" s="292"/>
      <c r="E776" s="293"/>
      <c r="F776" s="279"/>
      <c r="G776" s="247"/>
      <c r="H776" s="277">
        <f>SUM(H773:H775)</f>
        <v>0</v>
      </c>
    </row>
    <row r="777" spans="1:8">
      <c r="B777" s="117"/>
      <c r="C777" s="121"/>
      <c r="D777" s="220"/>
      <c r="E777" s="119"/>
      <c r="F777" s="37"/>
      <c r="G777" s="230"/>
      <c r="H777" s="51"/>
    </row>
    <row r="778" spans="1:8">
      <c r="B778" s="123">
        <v>5</v>
      </c>
      <c r="C778" s="121" t="s">
        <v>592</v>
      </c>
      <c r="D778" s="219"/>
      <c r="E778" s="124"/>
      <c r="F778" s="35"/>
      <c r="G778" s="228"/>
      <c r="H778" s="21"/>
    </row>
    <row r="779" spans="1:8" ht="142.5" customHeight="1">
      <c r="B779" s="126"/>
      <c r="C779" s="127" t="s">
        <v>593</v>
      </c>
      <c r="D779" s="219"/>
      <c r="E779" s="128"/>
      <c r="F779" s="37"/>
      <c r="G779" s="230"/>
      <c r="H779" s="51"/>
    </row>
    <row r="780" spans="1:8">
      <c r="B780" s="129"/>
      <c r="C780" s="130"/>
      <c r="D780" s="219"/>
      <c r="E780" s="128"/>
      <c r="F780" s="37"/>
      <c r="G780" s="230"/>
      <c r="H780" s="51"/>
    </row>
    <row r="781" spans="1:8">
      <c r="B781" s="129" t="s">
        <v>1511</v>
      </c>
      <c r="C781" s="131" t="s">
        <v>595</v>
      </c>
      <c r="D781" s="219"/>
      <c r="E781" s="128"/>
      <c r="F781" s="37"/>
      <c r="G781" s="230"/>
      <c r="H781" s="23"/>
    </row>
    <row r="782" spans="1:8">
      <c r="B782" s="129" t="s">
        <v>594</v>
      </c>
      <c r="C782" s="131" t="s">
        <v>1532</v>
      </c>
      <c r="D782" s="219">
        <v>1</v>
      </c>
      <c r="E782" s="128" t="s">
        <v>211</v>
      </c>
      <c r="F782" s="39"/>
      <c r="G782" s="229"/>
      <c r="H782" s="102">
        <f>ROUND(D782*F782,2)</f>
        <v>0</v>
      </c>
    </row>
    <row r="783" spans="1:8">
      <c r="B783" s="129" t="s">
        <v>596</v>
      </c>
      <c r="C783" s="131" t="s">
        <v>1533</v>
      </c>
      <c r="D783" s="219">
        <v>2</v>
      </c>
      <c r="E783" s="128" t="s">
        <v>211</v>
      </c>
      <c r="F783" s="39"/>
      <c r="G783" s="229"/>
      <c r="H783" s="102">
        <f>ROUND(D783*F783,2)</f>
        <v>0</v>
      </c>
    </row>
    <row r="784" spans="1:8">
      <c r="B784" s="129" t="s">
        <v>601</v>
      </c>
      <c r="C784" s="131" t="s">
        <v>1534</v>
      </c>
      <c r="D784" s="219">
        <v>2</v>
      </c>
      <c r="E784" s="128" t="s">
        <v>211</v>
      </c>
      <c r="F784" s="39"/>
      <c r="G784" s="229"/>
      <c r="H784" s="102">
        <f>ROUND(D784*F784,2)</f>
        <v>0</v>
      </c>
    </row>
    <row r="785" spans="2:8">
      <c r="B785" s="129" t="s">
        <v>604</v>
      </c>
      <c r="C785" s="131" t="s">
        <v>1535</v>
      </c>
      <c r="D785" s="219">
        <v>1</v>
      </c>
      <c r="E785" s="128" t="s">
        <v>211</v>
      </c>
      <c r="F785" s="39"/>
      <c r="G785" s="229"/>
      <c r="H785" s="102">
        <f>ROUND(D785*F785,2)</f>
        <v>0</v>
      </c>
    </row>
    <row r="786" spans="2:8">
      <c r="B786" s="129"/>
      <c r="C786" s="131"/>
      <c r="D786" s="219"/>
      <c r="E786" s="128"/>
      <c r="F786" s="37"/>
      <c r="G786" s="230"/>
      <c r="H786" s="102"/>
    </row>
    <row r="787" spans="2:8">
      <c r="B787" s="126" t="s">
        <v>596</v>
      </c>
      <c r="C787" s="131" t="s">
        <v>597</v>
      </c>
      <c r="D787" s="219"/>
      <c r="E787" s="128"/>
      <c r="F787" s="37"/>
      <c r="G787" s="230"/>
      <c r="H787" s="102"/>
    </row>
    <row r="788" spans="2:8">
      <c r="B788" s="129" t="s">
        <v>598</v>
      </c>
      <c r="C788" s="132" t="s">
        <v>1536</v>
      </c>
      <c r="D788" s="219">
        <v>7</v>
      </c>
      <c r="E788" s="128" t="s">
        <v>211</v>
      </c>
      <c r="F788" s="39"/>
      <c r="G788" s="229"/>
      <c r="H788" s="102">
        <f>ROUND(D788*F788,2)</f>
        <v>0</v>
      </c>
    </row>
    <row r="789" spans="2:8">
      <c r="B789" s="129" t="s">
        <v>599</v>
      </c>
      <c r="C789" s="131" t="s">
        <v>1537</v>
      </c>
      <c r="D789" s="219">
        <v>3</v>
      </c>
      <c r="E789" s="128" t="s">
        <v>211</v>
      </c>
      <c r="F789" s="39"/>
      <c r="G789" s="229"/>
      <c r="H789" s="102">
        <f>ROUND(D789*F789,2)</f>
        <v>0</v>
      </c>
    </row>
    <row r="790" spans="2:8">
      <c r="B790" s="129" t="s">
        <v>600</v>
      </c>
      <c r="C790" s="131" t="s">
        <v>1538</v>
      </c>
      <c r="D790" s="219">
        <v>26</v>
      </c>
      <c r="E790" s="128" t="s">
        <v>211</v>
      </c>
      <c r="F790" s="39"/>
      <c r="G790" s="229"/>
      <c r="H790" s="102">
        <f>ROUND(D790*F790,2)</f>
        <v>0</v>
      </c>
    </row>
    <row r="791" spans="2:8">
      <c r="B791" s="129"/>
      <c r="C791" s="131"/>
      <c r="D791" s="219"/>
      <c r="E791" s="128"/>
      <c r="F791" s="37"/>
      <c r="G791" s="230"/>
      <c r="H791" s="102"/>
    </row>
    <row r="792" spans="2:8">
      <c r="B792" s="129" t="s">
        <v>601</v>
      </c>
      <c r="C792" s="133" t="s">
        <v>602</v>
      </c>
      <c r="D792" s="219">
        <v>37</v>
      </c>
      <c r="E792" s="128" t="s">
        <v>211</v>
      </c>
      <c r="F792" s="39"/>
      <c r="G792" s="229"/>
      <c r="H792" s="102">
        <f>ROUND(D792*F792,2)</f>
        <v>0</v>
      </c>
    </row>
    <row r="793" spans="2:8">
      <c r="B793" s="129"/>
      <c r="C793" s="131"/>
      <c r="D793" s="219"/>
      <c r="E793" s="128"/>
      <c r="F793" s="37"/>
      <c r="G793" s="230"/>
      <c r="H793" s="102"/>
    </row>
    <row r="794" spans="2:8">
      <c r="B794" s="129" t="s">
        <v>604</v>
      </c>
      <c r="C794" s="131" t="s">
        <v>1539</v>
      </c>
      <c r="D794" s="219">
        <v>36</v>
      </c>
      <c r="E794" s="128" t="s">
        <v>211</v>
      </c>
      <c r="F794" s="39"/>
      <c r="G794" s="229"/>
      <c r="H794" s="102">
        <f>ROUND(D794*F794,2)</f>
        <v>0</v>
      </c>
    </row>
    <row r="795" spans="2:8">
      <c r="B795" s="129"/>
      <c r="C795" s="131"/>
      <c r="D795" s="219"/>
      <c r="E795" s="128"/>
      <c r="F795" s="37"/>
      <c r="G795" s="230"/>
      <c r="H795" s="102"/>
    </row>
    <row r="796" spans="2:8">
      <c r="B796" s="129" t="s">
        <v>605</v>
      </c>
      <c r="C796" s="131" t="s">
        <v>607</v>
      </c>
      <c r="D796" s="219"/>
      <c r="E796" s="128"/>
      <c r="F796" s="37"/>
      <c r="G796" s="230"/>
      <c r="H796" s="102"/>
    </row>
    <row r="797" spans="2:8">
      <c r="B797" s="134" t="s">
        <v>603</v>
      </c>
      <c r="C797" s="131"/>
      <c r="D797" s="219"/>
      <c r="E797" s="128"/>
      <c r="F797" s="37"/>
      <c r="G797" s="230"/>
      <c r="H797" s="102"/>
    </row>
    <row r="798" spans="2:8" ht="82.5" customHeight="1">
      <c r="B798" s="129"/>
      <c r="C798" s="131" t="s">
        <v>1540</v>
      </c>
      <c r="D798" s="219">
        <v>664</v>
      </c>
      <c r="E798" s="128" t="s">
        <v>1422</v>
      </c>
      <c r="F798" s="39"/>
      <c r="G798" s="229"/>
      <c r="H798" s="102">
        <f>ROUND(D798*F798,2)</f>
        <v>0</v>
      </c>
    </row>
    <row r="799" spans="2:8">
      <c r="B799" s="126"/>
      <c r="C799" s="131"/>
      <c r="D799" s="219"/>
      <c r="E799" s="128"/>
      <c r="F799" s="37"/>
      <c r="G799" s="230"/>
      <c r="H799" s="102"/>
    </row>
    <row r="800" spans="2:8">
      <c r="B800" s="129" t="s">
        <v>606</v>
      </c>
      <c r="C800" s="131" t="s">
        <v>609</v>
      </c>
      <c r="D800" s="219"/>
      <c r="E800" s="128"/>
      <c r="F800" s="37"/>
      <c r="G800" s="230"/>
      <c r="H800" s="102"/>
    </row>
    <row r="801" spans="2:8" ht="45">
      <c r="B801" s="126"/>
      <c r="C801" s="131" t="s">
        <v>611</v>
      </c>
      <c r="D801" s="219">
        <v>2</v>
      </c>
      <c r="E801" s="128" t="s">
        <v>211</v>
      </c>
      <c r="F801" s="39"/>
      <c r="G801" s="229"/>
      <c r="H801" s="102">
        <f>ROUND(D801*F801,2)</f>
        <v>0</v>
      </c>
    </row>
    <row r="802" spans="2:8">
      <c r="B802" s="129"/>
      <c r="C802" s="135"/>
      <c r="D802" s="219"/>
      <c r="E802" s="128"/>
      <c r="F802" s="37"/>
      <c r="G802" s="230"/>
      <c r="H802" s="102"/>
    </row>
    <row r="803" spans="2:8">
      <c r="B803" s="129" t="s">
        <v>608</v>
      </c>
      <c r="C803" s="136" t="s">
        <v>613</v>
      </c>
      <c r="D803" s="219"/>
      <c r="E803" s="128"/>
      <c r="F803" s="37"/>
      <c r="G803" s="230"/>
      <c r="H803" s="102"/>
    </row>
    <row r="804" spans="2:8" ht="84.75" customHeight="1">
      <c r="B804" s="137"/>
      <c r="C804" s="136" t="s">
        <v>614</v>
      </c>
      <c r="D804" s="219"/>
      <c r="E804" s="128"/>
      <c r="F804" s="37"/>
      <c r="G804" s="230"/>
      <c r="H804" s="102"/>
    </row>
    <row r="805" spans="2:8">
      <c r="B805" s="129" t="s">
        <v>610</v>
      </c>
      <c r="C805" s="131" t="s">
        <v>340</v>
      </c>
      <c r="D805" s="219">
        <v>240</v>
      </c>
      <c r="E805" s="128" t="s">
        <v>1422</v>
      </c>
      <c r="F805" s="39"/>
      <c r="G805" s="229"/>
      <c r="H805" s="102">
        <f>ROUND(D805*F805,2)</f>
        <v>0</v>
      </c>
    </row>
    <row r="806" spans="2:8">
      <c r="B806" s="126" t="s">
        <v>1512</v>
      </c>
      <c r="C806" s="136" t="s">
        <v>430</v>
      </c>
      <c r="D806" s="219">
        <v>160</v>
      </c>
      <c r="E806" s="128" t="s">
        <v>1422</v>
      </c>
      <c r="F806" s="39"/>
      <c r="G806" s="229"/>
      <c r="H806" s="102">
        <f>ROUND(D806*F806,2)</f>
        <v>0</v>
      </c>
    </row>
    <row r="807" spans="2:8">
      <c r="B807" s="129" t="s">
        <v>1513</v>
      </c>
      <c r="C807" s="131" t="s">
        <v>373</v>
      </c>
      <c r="D807" s="219">
        <v>50</v>
      </c>
      <c r="E807" s="128" t="s">
        <v>1422</v>
      </c>
      <c r="F807" s="39"/>
      <c r="G807" s="229"/>
      <c r="H807" s="102">
        <f>ROUND(D807*F807,2)</f>
        <v>0</v>
      </c>
    </row>
    <row r="808" spans="2:8">
      <c r="B808" s="129"/>
      <c r="C808" s="135"/>
      <c r="D808" s="219"/>
      <c r="E808" s="128"/>
      <c r="F808" s="37"/>
      <c r="G808" s="230"/>
      <c r="H808" s="102"/>
    </row>
    <row r="809" spans="2:8">
      <c r="B809" s="129" t="s">
        <v>612</v>
      </c>
      <c r="C809" s="127" t="s">
        <v>616</v>
      </c>
      <c r="D809" s="219"/>
      <c r="E809" s="128"/>
      <c r="F809" s="37"/>
      <c r="G809" s="230"/>
      <c r="H809" s="102"/>
    </row>
    <row r="810" spans="2:8" ht="30">
      <c r="B810" s="129"/>
      <c r="C810" s="131" t="s">
        <v>618</v>
      </c>
      <c r="D810" s="219">
        <v>830</v>
      </c>
      <c r="E810" s="128" t="s">
        <v>1422</v>
      </c>
      <c r="F810" s="39"/>
      <c r="G810" s="229"/>
      <c r="H810" s="102">
        <f>ROUND(D810*F810,2)</f>
        <v>0</v>
      </c>
    </row>
    <row r="811" spans="2:8">
      <c r="B811" s="129"/>
      <c r="C811" s="131"/>
      <c r="D811" s="219"/>
      <c r="E811" s="128"/>
      <c r="F811" s="37"/>
      <c r="G811" s="230"/>
      <c r="H811" s="102"/>
    </row>
    <row r="812" spans="2:8">
      <c r="B812" s="129" t="s">
        <v>615</v>
      </c>
      <c r="C812" s="131" t="s">
        <v>1541</v>
      </c>
      <c r="D812" s="219"/>
      <c r="E812" s="128"/>
      <c r="F812" s="37"/>
      <c r="G812" s="230"/>
      <c r="H812" s="102"/>
    </row>
    <row r="813" spans="2:8">
      <c r="B813" s="125" t="s">
        <v>617</v>
      </c>
      <c r="C813" s="127" t="s">
        <v>620</v>
      </c>
      <c r="D813" s="219">
        <v>3</v>
      </c>
      <c r="E813" s="128" t="s">
        <v>211</v>
      </c>
      <c r="F813" s="18"/>
      <c r="G813" s="232"/>
      <c r="H813" s="102">
        <f>ROUND(D813*F813,2)</f>
        <v>0</v>
      </c>
    </row>
    <row r="814" spans="2:8">
      <c r="B814" s="129"/>
      <c r="C814" s="127"/>
      <c r="D814" s="219"/>
      <c r="E814" s="128"/>
      <c r="F814" s="12"/>
      <c r="G814" s="228"/>
      <c r="H814" s="102"/>
    </row>
    <row r="815" spans="2:8">
      <c r="B815" s="129" t="s">
        <v>619</v>
      </c>
      <c r="C815" s="127" t="s">
        <v>621</v>
      </c>
      <c r="D815" s="219"/>
      <c r="E815" s="128"/>
      <c r="F815" s="37"/>
      <c r="G815" s="230"/>
      <c r="H815" s="102"/>
    </row>
    <row r="816" spans="2:8">
      <c r="B816" s="125" t="s">
        <v>1561</v>
      </c>
      <c r="C816" s="127" t="s">
        <v>622</v>
      </c>
      <c r="D816" s="219">
        <v>1</v>
      </c>
      <c r="E816" s="128" t="s">
        <v>544</v>
      </c>
      <c r="F816" s="18"/>
      <c r="G816" s="232"/>
      <c r="H816" s="102">
        <f>ROUND(D816*F816,2)</f>
        <v>0</v>
      </c>
    </row>
    <row r="817" spans="2:8">
      <c r="B817" s="129"/>
      <c r="C817" s="121"/>
      <c r="D817" s="219"/>
      <c r="E817" s="128"/>
      <c r="F817" s="12"/>
      <c r="G817" s="230"/>
      <c r="H817" s="102"/>
    </row>
    <row r="818" spans="2:8" s="64" customFormat="1">
      <c r="B818" s="294"/>
      <c r="C818" s="290" t="s">
        <v>1542</v>
      </c>
      <c r="D818" s="274"/>
      <c r="E818" s="244"/>
      <c r="F818" s="255"/>
      <c r="G818" s="256"/>
      <c r="H818" s="252">
        <f>SUM(H779:H817)</f>
        <v>0</v>
      </c>
    </row>
    <row r="819" spans="2:8">
      <c r="B819" s="129"/>
      <c r="C819" s="138"/>
      <c r="D819" s="219"/>
      <c r="E819" s="128"/>
      <c r="F819" s="37"/>
      <c r="G819" s="230"/>
      <c r="H819" s="102"/>
    </row>
    <row r="820" spans="2:8">
      <c r="B820" s="125" t="s">
        <v>1514</v>
      </c>
      <c r="C820" s="139" t="s">
        <v>623</v>
      </c>
      <c r="D820" s="219"/>
      <c r="E820" s="128"/>
      <c r="F820" s="37"/>
      <c r="G820" s="230"/>
      <c r="H820" s="102"/>
    </row>
    <row r="821" spans="2:8">
      <c r="B821" s="125" t="s">
        <v>624</v>
      </c>
      <c r="C821" s="127" t="s">
        <v>625</v>
      </c>
      <c r="D821" s="219"/>
      <c r="E821" s="128"/>
      <c r="F821" s="35"/>
      <c r="G821" s="228"/>
      <c r="H821" s="102"/>
    </row>
    <row r="822" spans="2:8" ht="168" customHeight="1">
      <c r="B822" s="125"/>
      <c r="C822" s="127" t="s">
        <v>626</v>
      </c>
      <c r="D822" s="219"/>
      <c r="E822" s="128"/>
      <c r="F822" s="12"/>
      <c r="G822" s="228"/>
      <c r="H822" s="102"/>
    </row>
    <row r="823" spans="2:8">
      <c r="B823" s="125" t="s">
        <v>627</v>
      </c>
      <c r="C823" s="127" t="s">
        <v>628</v>
      </c>
      <c r="D823" s="219">
        <v>1</v>
      </c>
      <c r="E823" s="128" t="s">
        <v>211</v>
      </c>
      <c r="F823" s="18"/>
      <c r="G823" s="232"/>
      <c r="H823" s="102">
        <f>ROUND(D823*F823,2)</f>
        <v>0</v>
      </c>
    </row>
    <row r="824" spans="2:8">
      <c r="B824" s="123"/>
      <c r="C824" s="127"/>
      <c r="D824" s="219"/>
      <c r="E824" s="128"/>
      <c r="F824" s="12"/>
      <c r="G824" s="228"/>
      <c r="H824" s="102"/>
    </row>
    <row r="825" spans="2:8" s="64" customFormat="1">
      <c r="B825" s="295"/>
      <c r="C825" s="290" t="s">
        <v>1543</v>
      </c>
      <c r="D825" s="274"/>
      <c r="E825" s="244"/>
      <c r="F825" s="246"/>
      <c r="G825" s="247"/>
      <c r="H825" s="252">
        <f>H823</f>
        <v>0</v>
      </c>
    </row>
    <row r="826" spans="2:8">
      <c r="B826" s="122"/>
      <c r="C826" s="136"/>
      <c r="D826" s="219"/>
      <c r="E826" s="128"/>
      <c r="F826" s="35"/>
      <c r="G826" s="228"/>
      <c r="H826" s="102"/>
    </row>
    <row r="827" spans="2:8">
      <c r="B827" s="129">
        <v>5.3</v>
      </c>
      <c r="C827" s="131" t="s">
        <v>629</v>
      </c>
      <c r="D827" s="219"/>
      <c r="E827" s="128"/>
      <c r="F827" s="12"/>
      <c r="G827" s="230"/>
      <c r="H827" s="102"/>
    </row>
    <row r="828" spans="2:8">
      <c r="B828" s="129"/>
      <c r="C828" s="40"/>
      <c r="D828" s="219"/>
      <c r="E828" s="128"/>
      <c r="F828" s="12"/>
      <c r="G828" s="230"/>
      <c r="H828" s="102"/>
    </row>
    <row r="829" spans="2:8">
      <c r="B829" s="129" t="s">
        <v>1515</v>
      </c>
      <c r="C829" s="40" t="s">
        <v>630</v>
      </c>
      <c r="D829" s="219"/>
      <c r="E829" s="128"/>
      <c r="F829" s="12"/>
      <c r="G829" s="230"/>
      <c r="H829" s="102"/>
    </row>
    <row r="830" spans="2:8" ht="60">
      <c r="B830" s="134"/>
      <c r="C830" s="40" t="s">
        <v>631</v>
      </c>
      <c r="D830" s="219"/>
      <c r="E830" s="128"/>
      <c r="F830" s="12"/>
      <c r="G830" s="230"/>
      <c r="H830" s="102"/>
    </row>
    <row r="831" spans="2:8">
      <c r="B831" s="129" t="s">
        <v>1516</v>
      </c>
      <c r="C831" s="131" t="s">
        <v>1544</v>
      </c>
      <c r="D831" s="219">
        <v>8</v>
      </c>
      <c r="E831" s="128" t="s">
        <v>211</v>
      </c>
      <c r="F831" s="39"/>
      <c r="G831" s="229"/>
      <c r="H831" s="102">
        <f t="shared" ref="H831:H836" si="2">ROUND(D831*F831,2)</f>
        <v>0</v>
      </c>
    </row>
    <row r="832" spans="2:8">
      <c r="B832" s="134" t="s">
        <v>636</v>
      </c>
      <c r="C832" s="136" t="s">
        <v>632</v>
      </c>
      <c r="D832" s="219">
        <v>5</v>
      </c>
      <c r="E832" s="128" t="s">
        <v>211</v>
      </c>
      <c r="F832" s="39"/>
      <c r="G832" s="229"/>
      <c r="H832" s="102">
        <f t="shared" si="2"/>
        <v>0</v>
      </c>
    </row>
    <row r="833" spans="2:8">
      <c r="B833" s="129" t="s">
        <v>639</v>
      </c>
      <c r="C833" s="131" t="s">
        <v>633</v>
      </c>
      <c r="D833" s="219">
        <v>1</v>
      </c>
      <c r="E833" s="128" t="s">
        <v>211</v>
      </c>
      <c r="F833" s="39"/>
      <c r="G833" s="229"/>
      <c r="H833" s="102">
        <f t="shared" si="2"/>
        <v>0</v>
      </c>
    </row>
    <row r="834" spans="2:8">
      <c r="B834" s="129" t="s">
        <v>641</v>
      </c>
      <c r="C834" s="131" t="s">
        <v>634</v>
      </c>
      <c r="D834" s="219">
        <v>3</v>
      </c>
      <c r="E834" s="128" t="s">
        <v>211</v>
      </c>
      <c r="F834" s="39"/>
      <c r="G834" s="229"/>
      <c r="H834" s="102">
        <f t="shared" si="2"/>
        <v>0</v>
      </c>
    </row>
    <row r="835" spans="2:8">
      <c r="B835" s="134" t="s">
        <v>642</v>
      </c>
      <c r="C835" s="131" t="s">
        <v>635</v>
      </c>
      <c r="D835" s="219">
        <v>1</v>
      </c>
      <c r="E835" s="128" t="s">
        <v>211</v>
      </c>
      <c r="F835" s="39"/>
      <c r="G835" s="229"/>
      <c r="H835" s="102">
        <f t="shared" si="2"/>
        <v>0</v>
      </c>
    </row>
    <row r="836" spans="2:8">
      <c r="B836" s="129" t="s">
        <v>647</v>
      </c>
      <c r="C836" s="131" t="s">
        <v>1545</v>
      </c>
      <c r="D836" s="219">
        <v>18</v>
      </c>
      <c r="E836" s="128" t="s">
        <v>211</v>
      </c>
      <c r="F836" s="39"/>
      <c r="G836" s="229"/>
      <c r="H836" s="102">
        <f t="shared" si="2"/>
        <v>0</v>
      </c>
    </row>
    <row r="837" spans="2:8">
      <c r="B837" s="129"/>
      <c r="C837" s="131"/>
      <c r="D837" s="219"/>
      <c r="E837" s="128"/>
      <c r="F837" s="37"/>
      <c r="G837" s="230"/>
      <c r="H837" s="102"/>
    </row>
    <row r="838" spans="2:8">
      <c r="B838" s="129" t="s">
        <v>636</v>
      </c>
      <c r="C838" s="127" t="s">
        <v>640</v>
      </c>
      <c r="D838" s="219"/>
      <c r="E838" s="128"/>
      <c r="F838" s="37"/>
      <c r="G838" s="230"/>
      <c r="H838" s="102"/>
    </row>
    <row r="839" spans="2:8">
      <c r="B839" s="122"/>
      <c r="C839" s="140"/>
      <c r="D839" s="219"/>
      <c r="E839" s="128"/>
      <c r="F839" s="12"/>
      <c r="G839" s="228"/>
      <c r="H839" s="102"/>
    </row>
    <row r="840" spans="2:8" ht="98.25" customHeight="1">
      <c r="B840" s="141"/>
      <c r="C840" s="127" t="s">
        <v>1546</v>
      </c>
      <c r="D840" s="219"/>
      <c r="E840" s="128"/>
      <c r="F840" s="12"/>
      <c r="G840" s="228"/>
      <c r="H840" s="102"/>
    </row>
    <row r="841" spans="2:8">
      <c r="B841" s="122" t="s">
        <v>637</v>
      </c>
      <c r="C841" s="127" t="s">
        <v>1547</v>
      </c>
      <c r="D841" s="219">
        <v>1</v>
      </c>
      <c r="E841" s="128" t="s">
        <v>211</v>
      </c>
      <c r="F841" s="18"/>
      <c r="G841" s="232"/>
      <c r="H841" s="102">
        <f t="shared" ref="H841:H847" si="3">ROUND(D841*F841,2)</f>
        <v>0</v>
      </c>
    </row>
    <row r="842" spans="2:8">
      <c r="B842" s="125" t="s">
        <v>638</v>
      </c>
      <c r="C842" s="142" t="s">
        <v>1548</v>
      </c>
      <c r="D842" s="219">
        <v>1</v>
      </c>
      <c r="E842" s="128" t="s">
        <v>211</v>
      </c>
      <c r="F842" s="18"/>
      <c r="G842" s="232"/>
      <c r="H842" s="102">
        <f t="shared" si="3"/>
        <v>0</v>
      </c>
    </row>
    <row r="843" spans="2:8">
      <c r="B843" s="143" t="s">
        <v>1517</v>
      </c>
      <c r="C843" s="46" t="s">
        <v>1549</v>
      </c>
      <c r="D843" s="219">
        <v>1</v>
      </c>
      <c r="E843" s="128" t="s">
        <v>211</v>
      </c>
      <c r="F843" s="18"/>
      <c r="G843" s="229"/>
      <c r="H843" s="102">
        <f t="shared" si="3"/>
        <v>0</v>
      </c>
    </row>
    <row r="844" spans="2:8">
      <c r="B844" s="143" t="s">
        <v>1518</v>
      </c>
      <c r="C844" s="46" t="s">
        <v>1550</v>
      </c>
      <c r="D844" s="219">
        <v>1</v>
      </c>
      <c r="E844" s="128" t="s">
        <v>211</v>
      </c>
      <c r="F844" s="18"/>
      <c r="G844" s="229"/>
      <c r="H844" s="102">
        <f t="shared" si="3"/>
        <v>0</v>
      </c>
    </row>
    <row r="845" spans="2:8">
      <c r="B845" s="143" t="s">
        <v>1519</v>
      </c>
      <c r="C845" s="46" t="s">
        <v>1551</v>
      </c>
      <c r="D845" s="219">
        <v>3</v>
      </c>
      <c r="E845" s="128" t="s">
        <v>211</v>
      </c>
      <c r="F845" s="18"/>
      <c r="G845" s="229"/>
      <c r="H845" s="102">
        <f t="shared" si="3"/>
        <v>0</v>
      </c>
    </row>
    <row r="846" spans="2:8">
      <c r="B846" s="143" t="s">
        <v>1520</v>
      </c>
      <c r="C846" s="46" t="s">
        <v>1552</v>
      </c>
      <c r="D846" s="219">
        <v>1</v>
      </c>
      <c r="E846" s="128" t="s">
        <v>211</v>
      </c>
      <c r="F846" s="18"/>
      <c r="G846" s="229"/>
      <c r="H846" s="102">
        <f t="shared" si="3"/>
        <v>0</v>
      </c>
    </row>
    <row r="847" spans="2:8">
      <c r="B847" s="143" t="s">
        <v>1521</v>
      </c>
      <c r="C847" s="46" t="s">
        <v>1553</v>
      </c>
      <c r="D847" s="219">
        <v>1</v>
      </c>
      <c r="E847" s="128" t="s">
        <v>211</v>
      </c>
      <c r="F847" s="18"/>
      <c r="G847" s="229"/>
      <c r="H847" s="102">
        <f t="shared" si="3"/>
        <v>0</v>
      </c>
    </row>
    <row r="848" spans="2:8">
      <c r="B848" s="143"/>
      <c r="C848" s="144"/>
      <c r="D848" s="219"/>
      <c r="E848" s="128"/>
      <c r="F848" s="12"/>
      <c r="G848" s="230"/>
      <c r="H848" s="102"/>
    </row>
    <row r="849" spans="2:8">
      <c r="B849" s="143"/>
      <c r="C849" s="144"/>
      <c r="D849" s="219"/>
      <c r="E849" s="128"/>
      <c r="F849" s="12"/>
      <c r="G849" s="230"/>
      <c r="H849" s="102"/>
    </row>
    <row r="850" spans="2:8">
      <c r="B850" s="143" t="s">
        <v>639</v>
      </c>
      <c r="C850" s="46" t="s">
        <v>648</v>
      </c>
      <c r="D850" s="219"/>
      <c r="E850" s="128"/>
      <c r="F850" s="12"/>
      <c r="G850" s="230"/>
      <c r="H850" s="102"/>
    </row>
    <row r="851" spans="2:8" ht="30">
      <c r="B851" s="143"/>
      <c r="C851" s="46" t="s">
        <v>649</v>
      </c>
      <c r="D851" s="219"/>
      <c r="E851" s="128"/>
      <c r="F851" s="12"/>
      <c r="G851" s="230"/>
      <c r="H851" s="102"/>
    </row>
    <row r="852" spans="2:8" ht="137.25" customHeight="1">
      <c r="B852" s="122"/>
      <c r="C852" s="46" t="s">
        <v>650</v>
      </c>
      <c r="D852" s="219"/>
      <c r="E852" s="128"/>
      <c r="F852" s="12"/>
      <c r="G852" s="230"/>
      <c r="H852" s="102"/>
    </row>
    <row r="853" spans="2:8" ht="120">
      <c r="B853" s="126"/>
      <c r="C853" s="127" t="s">
        <v>1554</v>
      </c>
      <c r="D853" s="219"/>
      <c r="E853" s="128"/>
      <c r="F853" s="12"/>
      <c r="G853" s="230"/>
      <c r="H853" s="102"/>
    </row>
    <row r="854" spans="2:8" ht="40.5" customHeight="1">
      <c r="B854" s="122"/>
      <c r="C854" s="142" t="s">
        <v>651</v>
      </c>
      <c r="D854" s="219"/>
      <c r="E854" s="128"/>
      <c r="F854" s="12"/>
      <c r="G854" s="230"/>
      <c r="H854" s="102"/>
    </row>
    <row r="855" spans="2:8">
      <c r="B855" s="143" t="s">
        <v>1522</v>
      </c>
      <c r="C855" s="46" t="s">
        <v>1555</v>
      </c>
      <c r="D855" s="219">
        <v>1</v>
      </c>
      <c r="E855" s="128" t="s">
        <v>211</v>
      </c>
      <c r="F855" s="18"/>
      <c r="G855" s="229"/>
      <c r="H855" s="102">
        <f>ROUND(D855*F855,2)</f>
        <v>0</v>
      </c>
    </row>
    <row r="856" spans="2:8">
      <c r="B856" s="143"/>
      <c r="C856" s="46"/>
      <c r="D856" s="219"/>
      <c r="E856" s="128"/>
      <c r="F856" s="12"/>
      <c r="G856" s="230"/>
      <c r="H856" s="102"/>
    </row>
    <row r="857" spans="2:8">
      <c r="B857" s="122" t="s">
        <v>1523</v>
      </c>
      <c r="C857" s="144" t="s">
        <v>653</v>
      </c>
      <c r="D857" s="219"/>
      <c r="E857" s="128"/>
      <c r="F857" s="12"/>
      <c r="G857" s="230"/>
      <c r="H857" s="102"/>
    </row>
    <row r="858" spans="2:8">
      <c r="B858" s="126"/>
      <c r="C858" s="131"/>
      <c r="D858" s="219"/>
      <c r="E858" s="128"/>
      <c r="F858" s="37"/>
      <c r="G858" s="230"/>
      <c r="H858" s="102"/>
    </row>
    <row r="859" spans="2:8" ht="75.75" customHeight="1">
      <c r="B859" s="122"/>
      <c r="C859" s="131" t="s">
        <v>654</v>
      </c>
      <c r="D859" s="219"/>
      <c r="E859" s="128"/>
      <c r="F859" s="37"/>
      <c r="G859" s="230"/>
      <c r="H859" s="102"/>
    </row>
    <row r="860" spans="2:8">
      <c r="B860" s="134"/>
      <c r="C860" s="136"/>
      <c r="D860" s="219"/>
      <c r="E860" s="128"/>
      <c r="F860" s="37"/>
      <c r="G860" s="230"/>
      <c r="H860" s="102"/>
    </row>
    <row r="861" spans="2:8">
      <c r="B861" s="143" t="s">
        <v>1524</v>
      </c>
      <c r="C861" s="40" t="s">
        <v>655</v>
      </c>
      <c r="D861" s="219">
        <v>123</v>
      </c>
      <c r="E861" s="128" t="s">
        <v>2092</v>
      </c>
      <c r="F861" s="39"/>
      <c r="G861" s="229"/>
      <c r="H861" s="102">
        <f>ROUND(D861*F861,2)</f>
        <v>0</v>
      </c>
    </row>
    <row r="862" spans="2:8">
      <c r="B862" s="143" t="s">
        <v>1525</v>
      </c>
      <c r="C862" s="40" t="s">
        <v>657</v>
      </c>
      <c r="D862" s="219">
        <v>216</v>
      </c>
      <c r="E862" s="128" t="s">
        <v>2092</v>
      </c>
      <c r="F862" s="39"/>
      <c r="G862" s="229"/>
      <c r="H862" s="102">
        <f>ROUND(D862*F862,2)</f>
        <v>0</v>
      </c>
    </row>
    <row r="863" spans="2:8">
      <c r="B863" s="143" t="s">
        <v>1526</v>
      </c>
      <c r="C863" s="40" t="s">
        <v>658</v>
      </c>
      <c r="D863" s="219">
        <v>25</v>
      </c>
      <c r="E863" s="128" t="s">
        <v>2092</v>
      </c>
      <c r="F863" s="39"/>
      <c r="G863" s="229"/>
      <c r="H863" s="102">
        <f>ROUND(D863*F863,2)</f>
        <v>0</v>
      </c>
    </row>
    <row r="864" spans="2:8">
      <c r="B864" s="143" t="s">
        <v>1527</v>
      </c>
      <c r="C864" s="40" t="s">
        <v>659</v>
      </c>
      <c r="D864" s="219">
        <v>21</v>
      </c>
      <c r="E864" s="128" t="s">
        <v>2092</v>
      </c>
      <c r="F864" s="39"/>
      <c r="G864" s="229"/>
      <c r="H864" s="102">
        <f>ROUND(D864*F864,2)</f>
        <v>0</v>
      </c>
    </row>
    <row r="865" spans="2:8">
      <c r="B865" s="143"/>
      <c r="C865" s="40"/>
      <c r="D865" s="219"/>
      <c r="E865" s="128"/>
      <c r="F865" s="37"/>
      <c r="G865" s="230"/>
      <c r="H865" s="102"/>
    </row>
    <row r="866" spans="2:8">
      <c r="B866" s="143" t="s">
        <v>1528</v>
      </c>
      <c r="C866" s="40" t="s">
        <v>661</v>
      </c>
      <c r="D866" s="219"/>
      <c r="E866" s="128"/>
      <c r="F866" s="37"/>
      <c r="G866" s="230"/>
      <c r="H866" s="102"/>
    </row>
    <row r="867" spans="2:8" ht="60">
      <c r="B867" s="143"/>
      <c r="C867" s="40" t="s">
        <v>662</v>
      </c>
      <c r="D867" s="219"/>
      <c r="E867" s="128"/>
      <c r="F867" s="37"/>
      <c r="G867" s="230"/>
      <c r="H867" s="102"/>
    </row>
    <row r="868" spans="2:8">
      <c r="B868" s="129" t="s">
        <v>643</v>
      </c>
      <c r="C868" s="40" t="s">
        <v>655</v>
      </c>
      <c r="D868" s="219">
        <v>25</v>
      </c>
      <c r="E868" s="128" t="s">
        <v>2092</v>
      </c>
      <c r="F868" s="39"/>
      <c r="G868" s="229"/>
      <c r="H868" s="102">
        <f>ROUND(D868*F868,2)</f>
        <v>0</v>
      </c>
    </row>
    <row r="869" spans="2:8">
      <c r="B869" s="126" t="s">
        <v>644</v>
      </c>
      <c r="C869" s="146" t="s">
        <v>657</v>
      </c>
      <c r="D869" s="219">
        <v>44</v>
      </c>
      <c r="E869" s="128" t="s">
        <v>2092</v>
      </c>
      <c r="F869" s="201"/>
      <c r="G869" s="342"/>
      <c r="H869" s="102">
        <f>ROUND(D869*F869,2)</f>
        <v>0</v>
      </c>
    </row>
    <row r="870" spans="2:8">
      <c r="B870" s="122" t="s">
        <v>645</v>
      </c>
      <c r="C870" s="136" t="s">
        <v>658</v>
      </c>
      <c r="D870" s="219">
        <v>3</v>
      </c>
      <c r="E870" s="128" t="s">
        <v>2092</v>
      </c>
      <c r="F870" s="201"/>
      <c r="G870" s="342"/>
      <c r="H870" s="102">
        <f>ROUND(D870*F870,2)</f>
        <v>0</v>
      </c>
    </row>
    <row r="871" spans="2:8">
      <c r="B871" s="42" t="s">
        <v>646</v>
      </c>
      <c r="C871" s="136" t="s">
        <v>659</v>
      </c>
      <c r="D871" s="219">
        <v>3</v>
      </c>
      <c r="E871" s="128" t="s">
        <v>2092</v>
      </c>
      <c r="F871" s="201"/>
      <c r="G871" s="342"/>
      <c r="H871" s="102">
        <f>ROUND(D871*F871,2)</f>
        <v>0</v>
      </c>
    </row>
    <row r="872" spans="2:8">
      <c r="B872" s="42"/>
      <c r="C872" s="148"/>
      <c r="D872" s="219"/>
      <c r="E872" s="128"/>
      <c r="F872" s="37"/>
      <c r="G872" s="230"/>
      <c r="H872" s="102"/>
    </row>
    <row r="873" spans="2:8">
      <c r="B873" s="126" t="s">
        <v>647</v>
      </c>
      <c r="C873" s="149" t="s">
        <v>666</v>
      </c>
      <c r="D873" s="219"/>
      <c r="E873" s="128"/>
      <c r="F873" s="37"/>
      <c r="G873" s="230"/>
      <c r="H873" s="102"/>
    </row>
    <row r="874" spans="2:8" ht="45">
      <c r="B874" s="126"/>
      <c r="C874" s="146" t="s">
        <v>667</v>
      </c>
      <c r="D874" s="128">
        <v>4</v>
      </c>
      <c r="E874" s="128" t="s">
        <v>2092</v>
      </c>
      <c r="F874" s="18"/>
      <c r="G874" s="229"/>
      <c r="H874" s="102">
        <f>ROUND(D874*F874,2)</f>
        <v>0</v>
      </c>
    </row>
    <row r="875" spans="2:8">
      <c r="B875" s="150"/>
      <c r="C875" s="136"/>
      <c r="D875" s="128"/>
      <c r="E875" s="128"/>
      <c r="F875" s="12"/>
      <c r="G875" s="230"/>
      <c r="H875" s="102"/>
    </row>
    <row r="876" spans="2:8">
      <c r="B876" s="143" t="s">
        <v>652</v>
      </c>
      <c r="C876" s="43" t="s">
        <v>673</v>
      </c>
      <c r="D876" s="219"/>
      <c r="E876" s="128"/>
      <c r="F876" s="12"/>
      <c r="G876" s="230"/>
      <c r="H876" s="102"/>
    </row>
    <row r="877" spans="2:8" ht="45">
      <c r="B877" s="143"/>
      <c r="C877" s="43" t="s">
        <v>674</v>
      </c>
      <c r="D877" s="219">
        <v>1</v>
      </c>
      <c r="E877" s="128" t="s">
        <v>2092</v>
      </c>
      <c r="F877" s="18"/>
      <c r="G877" s="229"/>
      <c r="H877" s="102">
        <f>ROUND(D877*F877,2)</f>
        <v>0</v>
      </c>
    </row>
    <row r="878" spans="2:8">
      <c r="B878" s="143"/>
      <c r="C878" s="43"/>
      <c r="D878" s="219"/>
      <c r="E878" s="128"/>
      <c r="F878" s="12"/>
      <c r="G878" s="230"/>
      <c r="H878" s="102"/>
    </row>
    <row r="879" spans="2:8">
      <c r="B879" s="143" t="s">
        <v>660</v>
      </c>
      <c r="C879" s="43" t="s">
        <v>669</v>
      </c>
      <c r="D879" s="219"/>
      <c r="E879" s="128"/>
      <c r="F879" s="12"/>
      <c r="G879" s="230"/>
      <c r="H879" s="102"/>
    </row>
    <row r="880" spans="2:8" ht="45">
      <c r="B880" s="143"/>
      <c r="C880" s="43" t="s">
        <v>670</v>
      </c>
      <c r="D880" s="219"/>
      <c r="E880" s="128"/>
      <c r="F880" s="12"/>
      <c r="G880" s="230"/>
      <c r="H880" s="102"/>
    </row>
    <row r="881" spans="2:8">
      <c r="B881" s="143" t="s">
        <v>663</v>
      </c>
      <c r="C881" s="43" t="s">
        <v>671</v>
      </c>
      <c r="D881" s="219">
        <v>4</v>
      </c>
      <c r="E881" s="128" t="s">
        <v>2092</v>
      </c>
      <c r="F881" s="18"/>
      <c r="G881" s="229"/>
      <c r="H881" s="102">
        <f>ROUND(D881*F881,2)</f>
        <v>0</v>
      </c>
    </row>
    <row r="882" spans="2:8">
      <c r="B882" s="150" t="s">
        <v>664</v>
      </c>
      <c r="C882" s="43" t="s">
        <v>672</v>
      </c>
      <c r="D882" s="219">
        <v>4</v>
      </c>
      <c r="E882" s="128" t="s">
        <v>2092</v>
      </c>
      <c r="F882" s="18"/>
      <c r="G882" s="229"/>
      <c r="H882" s="102">
        <f>ROUND(D882*F882,2)</f>
        <v>0</v>
      </c>
    </row>
    <row r="883" spans="2:8">
      <c r="B883" s="126"/>
      <c r="C883" s="151"/>
      <c r="D883" s="219"/>
      <c r="E883" s="128"/>
      <c r="F883" s="35"/>
      <c r="G883" s="228"/>
      <c r="H883" s="102"/>
    </row>
    <row r="884" spans="2:8">
      <c r="B884" s="42" t="s">
        <v>665</v>
      </c>
      <c r="C884" s="139" t="s">
        <v>676</v>
      </c>
      <c r="D884" s="219"/>
      <c r="E884" s="128"/>
      <c r="F884" s="35"/>
      <c r="G884" s="228"/>
      <c r="H884" s="102"/>
    </row>
    <row r="885" spans="2:8" ht="99.75" customHeight="1">
      <c r="B885" s="42"/>
      <c r="C885" s="139" t="s">
        <v>677</v>
      </c>
      <c r="D885" s="219">
        <v>1</v>
      </c>
      <c r="E885" s="128" t="s">
        <v>2092</v>
      </c>
      <c r="F885" s="18"/>
      <c r="G885" s="232"/>
      <c r="H885" s="102">
        <f>ROUND(D885*F885,2)</f>
        <v>0</v>
      </c>
    </row>
    <row r="886" spans="2:8">
      <c r="B886" s="42"/>
      <c r="C886" s="139"/>
      <c r="D886" s="219"/>
      <c r="E886" s="128"/>
      <c r="F886" s="12"/>
      <c r="G886" s="228"/>
      <c r="H886" s="102"/>
    </row>
    <row r="887" spans="2:8">
      <c r="B887" s="42" t="s">
        <v>668</v>
      </c>
      <c r="C887" s="139" t="s">
        <v>683</v>
      </c>
      <c r="D887" s="219"/>
      <c r="E887" s="128"/>
      <c r="F887" s="12"/>
      <c r="G887" s="228"/>
      <c r="H887" s="102"/>
    </row>
    <row r="888" spans="2:8" ht="90">
      <c r="B888" s="143"/>
      <c r="C888" s="139" t="s">
        <v>684</v>
      </c>
      <c r="D888" s="219"/>
      <c r="E888" s="128"/>
      <c r="F888" s="12"/>
      <c r="G888" s="230"/>
      <c r="H888" s="102"/>
    </row>
    <row r="889" spans="2:8">
      <c r="B889" s="143"/>
      <c r="C889" s="139" t="s">
        <v>685</v>
      </c>
      <c r="D889" s="219">
        <v>20</v>
      </c>
      <c r="E889" s="128" t="s">
        <v>2092</v>
      </c>
      <c r="F889" s="18"/>
      <c r="G889" s="229"/>
      <c r="H889" s="102">
        <f>ROUND(D889*F889,2)</f>
        <v>0</v>
      </c>
    </row>
    <row r="890" spans="2:8">
      <c r="B890" s="126"/>
      <c r="C890" s="139"/>
      <c r="D890" s="219"/>
      <c r="E890" s="128"/>
      <c r="F890" s="37"/>
      <c r="G890" s="230"/>
      <c r="H890" s="102"/>
    </row>
    <row r="891" spans="2:8">
      <c r="B891" s="126" t="s">
        <v>1529</v>
      </c>
      <c r="C891" s="140" t="s">
        <v>679</v>
      </c>
      <c r="D891" s="219"/>
      <c r="E891" s="128"/>
      <c r="F891" s="12"/>
      <c r="G891" s="228"/>
      <c r="H891" s="102"/>
    </row>
    <row r="892" spans="2:8" ht="45">
      <c r="B892" s="122"/>
      <c r="C892" s="140" t="s">
        <v>680</v>
      </c>
      <c r="D892" s="219"/>
      <c r="E892" s="128"/>
      <c r="F892" s="12"/>
      <c r="G892" s="228"/>
      <c r="H892" s="102"/>
    </row>
    <row r="893" spans="2:8">
      <c r="B893" s="126" t="s">
        <v>1530</v>
      </c>
      <c r="C893" s="139" t="s">
        <v>681</v>
      </c>
      <c r="D893" s="219">
        <v>3</v>
      </c>
      <c r="E893" s="128" t="s">
        <v>2092</v>
      </c>
      <c r="F893" s="18"/>
      <c r="G893" s="232"/>
      <c r="H893" s="102">
        <f>ROUND(D893*F893,2)</f>
        <v>0</v>
      </c>
    </row>
    <row r="894" spans="2:8">
      <c r="B894" s="122" t="s">
        <v>1531</v>
      </c>
      <c r="C894" s="140" t="s">
        <v>682</v>
      </c>
      <c r="D894" s="219">
        <v>2</v>
      </c>
      <c r="E894" s="128" t="s">
        <v>211</v>
      </c>
      <c r="F894" s="18"/>
      <c r="G894" s="232"/>
      <c r="H894" s="102">
        <f>ROUND(D894*F894,2)</f>
        <v>0</v>
      </c>
    </row>
    <row r="895" spans="2:8">
      <c r="B895" s="143"/>
      <c r="C895" s="139"/>
      <c r="D895" s="219"/>
      <c r="E895" s="128"/>
      <c r="F895" s="12"/>
      <c r="G895" s="230"/>
      <c r="H895" s="102"/>
    </row>
    <row r="896" spans="2:8">
      <c r="B896" s="143" t="s">
        <v>675</v>
      </c>
      <c r="C896" s="139" t="s">
        <v>686</v>
      </c>
      <c r="D896" s="219"/>
      <c r="E896" s="128"/>
      <c r="F896" s="12"/>
      <c r="G896" s="230"/>
      <c r="H896" s="102"/>
    </row>
    <row r="897" spans="1:8" ht="30">
      <c r="B897" s="143" t="s">
        <v>603</v>
      </c>
      <c r="C897" s="139" t="s">
        <v>1556</v>
      </c>
      <c r="D897" s="219">
        <v>1400</v>
      </c>
      <c r="E897" s="128" t="s">
        <v>2092</v>
      </c>
      <c r="F897" s="18"/>
      <c r="G897" s="229"/>
      <c r="H897" s="102">
        <f>ROUND(D897*F897,2)</f>
        <v>0</v>
      </c>
    </row>
    <row r="898" spans="1:8">
      <c r="B898" s="143"/>
      <c r="C898" s="139"/>
      <c r="D898" s="219"/>
      <c r="E898" s="128"/>
      <c r="F898" s="12"/>
      <c r="G898" s="230"/>
      <c r="H898" s="102"/>
    </row>
    <row r="899" spans="1:8">
      <c r="B899" s="145" t="s">
        <v>678</v>
      </c>
      <c r="C899" s="127" t="s">
        <v>1557</v>
      </c>
      <c r="D899" s="219"/>
      <c r="E899" s="128"/>
      <c r="F899" s="12"/>
      <c r="G899" s="228"/>
      <c r="H899" s="102"/>
    </row>
    <row r="900" spans="1:8" ht="30">
      <c r="B900" s="126"/>
      <c r="C900" s="140" t="s">
        <v>1558</v>
      </c>
      <c r="D900" s="219"/>
      <c r="E900" s="128"/>
      <c r="F900" s="12"/>
      <c r="G900" s="228"/>
      <c r="H900" s="102"/>
    </row>
    <row r="901" spans="1:8">
      <c r="B901" s="126"/>
      <c r="C901" s="139" t="s">
        <v>1559</v>
      </c>
      <c r="D901" s="219">
        <v>3</v>
      </c>
      <c r="E901" s="128" t="s">
        <v>383</v>
      </c>
      <c r="F901" s="18"/>
      <c r="G901" s="232"/>
      <c r="H901" s="102">
        <f>ROUND(D901*F901,2)</f>
        <v>0</v>
      </c>
    </row>
    <row r="902" spans="1:8" s="64" customFormat="1">
      <c r="B902" s="296"/>
      <c r="C902" s="297" t="s">
        <v>1560</v>
      </c>
      <c r="D902" s="274"/>
      <c r="E902" s="244"/>
      <c r="F902" s="255"/>
      <c r="G902" s="256"/>
      <c r="H902" s="252">
        <f>SUM(H826:H901)</f>
        <v>0</v>
      </c>
    </row>
    <row r="903" spans="1:8">
      <c r="B903" s="143"/>
      <c r="C903" s="139"/>
      <c r="D903" s="219"/>
      <c r="E903" s="128"/>
      <c r="F903" s="12"/>
      <c r="G903" s="230"/>
      <c r="H903" s="23"/>
    </row>
    <row r="904" spans="1:8" s="64" customFormat="1">
      <c r="B904" s="298"/>
      <c r="C904" s="237" t="s">
        <v>1324</v>
      </c>
      <c r="D904" s="274"/>
      <c r="E904" s="244"/>
      <c r="F904" s="276"/>
      <c r="G904" s="256"/>
      <c r="H904" s="248">
        <f>H902+H825+H818</f>
        <v>0</v>
      </c>
    </row>
    <row r="905" spans="1:8">
      <c r="B905" s="77"/>
      <c r="C905" s="114"/>
      <c r="D905" s="212"/>
      <c r="E905" s="77"/>
      <c r="F905" s="100"/>
      <c r="G905" s="233"/>
      <c r="H905" s="100"/>
    </row>
    <row r="906" spans="1:8" s="98" customFormat="1">
      <c r="A906" s="94"/>
      <c r="B906" s="95">
        <v>6</v>
      </c>
      <c r="C906" s="96" t="s">
        <v>1325</v>
      </c>
      <c r="D906" s="211"/>
      <c r="E906" s="95"/>
      <c r="F906" s="97"/>
      <c r="G906" s="341"/>
      <c r="H906" s="97"/>
    </row>
    <row r="907" spans="1:8">
      <c r="B907" s="7"/>
      <c r="C907" s="8" t="s">
        <v>1306</v>
      </c>
      <c r="D907" s="219"/>
      <c r="E907" s="7"/>
      <c r="F907" s="53"/>
      <c r="G907" s="228"/>
      <c r="H907" s="53"/>
    </row>
    <row r="908" spans="1:8" s="64" customFormat="1">
      <c r="B908" s="272">
        <v>6.1</v>
      </c>
      <c r="C908" s="273" t="s">
        <v>687</v>
      </c>
      <c r="D908" s="274"/>
      <c r="E908" s="275"/>
      <c r="F908" s="276"/>
      <c r="G908" s="256"/>
      <c r="H908" s="279">
        <f>H920</f>
        <v>0</v>
      </c>
    </row>
    <row r="909" spans="1:8" s="64" customFormat="1">
      <c r="B909" s="278">
        <v>6.2</v>
      </c>
      <c r="C909" s="273" t="s">
        <v>688</v>
      </c>
      <c r="D909" s="274"/>
      <c r="E909" s="275"/>
      <c r="F909" s="276"/>
      <c r="G909" s="256"/>
      <c r="H909" s="279">
        <f>H929</f>
        <v>0</v>
      </c>
    </row>
    <row r="910" spans="1:8" s="64" customFormat="1">
      <c r="B910" s="278">
        <v>6.3</v>
      </c>
      <c r="C910" s="273" t="s">
        <v>476</v>
      </c>
      <c r="D910" s="274"/>
      <c r="E910" s="275"/>
      <c r="F910" s="276"/>
      <c r="G910" s="256"/>
      <c r="H910" s="279">
        <f>H941</f>
        <v>0</v>
      </c>
    </row>
    <row r="911" spans="1:8" s="64" customFormat="1">
      <c r="B911" s="278">
        <v>6.4</v>
      </c>
      <c r="C911" s="273" t="s">
        <v>477</v>
      </c>
      <c r="D911" s="274"/>
      <c r="E911" s="275"/>
      <c r="F911" s="276"/>
      <c r="G911" s="256"/>
      <c r="H911" s="279">
        <f>H946</f>
        <v>0</v>
      </c>
    </row>
    <row r="912" spans="1:8" s="64" customFormat="1">
      <c r="B912" s="278">
        <v>6.5</v>
      </c>
      <c r="C912" s="299" t="s">
        <v>1562</v>
      </c>
      <c r="D912" s="274"/>
      <c r="E912" s="275"/>
      <c r="F912" s="276"/>
      <c r="G912" s="256"/>
      <c r="H912" s="279">
        <f>H951</f>
        <v>0</v>
      </c>
    </row>
    <row r="913" spans="2:8" s="64" customFormat="1">
      <c r="B913" s="278"/>
      <c r="C913" s="273" t="s">
        <v>19</v>
      </c>
      <c r="D913" s="274"/>
      <c r="E913" s="278"/>
      <c r="F913" s="279"/>
      <c r="G913" s="247"/>
      <c r="H913" s="279">
        <f>SUM(H908:H912)</f>
        <v>0</v>
      </c>
    </row>
    <row r="914" spans="2:8">
      <c r="B914" s="7"/>
      <c r="C914" s="8"/>
      <c r="D914" s="219"/>
      <c r="E914" s="7"/>
      <c r="F914" s="53"/>
      <c r="G914" s="228"/>
      <c r="H914" s="53"/>
    </row>
    <row r="915" spans="2:8">
      <c r="B915" s="1">
        <v>6.1</v>
      </c>
      <c r="C915" s="8" t="s">
        <v>687</v>
      </c>
      <c r="D915" s="128"/>
      <c r="E915" s="2"/>
      <c r="F915" s="9"/>
      <c r="G915" s="230"/>
      <c r="H915" s="37"/>
    </row>
    <row r="916" spans="2:8" ht="60">
      <c r="B916" s="2" t="s">
        <v>689</v>
      </c>
      <c r="C916" s="46" t="s">
        <v>1563</v>
      </c>
      <c r="D916" s="128">
        <v>2</v>
      </c>
      <c r="E916" s="2" t="s">
        <v>211</v>
      </c>
      <c r="F916" s="18"/>
      <c r="G916" s="229"/>
      <c r="H916" s="102">
        <f>ROUND(D916*F916,2)</f>
        <v>0</v>
      </c>
    </row>
    <row r="917" spans="2:8" ht="165">
      <c r="B917" s="2" t="s">
        <v>690</v>
      </c>
      <c r="C917" s="46" t="s">
        <v>1564</v>
      </c>
      <c r="D917" s="128">
        <v>1</v>
      </c>
      <c r="E917" s="2" t="s">
        <v>211</v>
      </c>
      <c r="F917" s="18"/>
      <c r="G917" s="229"/>
      <c r="H917" s="102">
        <f>ROUND(D917*F917,2)</f>
        <v>0</v>
      </c>
    </row>
    <row r="918" spans="2:8">
      <c r="B918" s="2" t="s">
        <v>691</v>
      </c>
      <c r="C918" s="46" t="s">
        <v>1565</v>
      </c>
      <c r="D918" s="128">
        <v>1</v>
      </c>
      <c r="E918" s="2" t="s">
        <v>211</v>
      </c>
      <c r="F918" s="18"/>
      <c r="G918" s="229"/>
      <c r="H918" s="102">
        <f>ROUND(D918*F918,2)</f>
        <v>0</v>
      </c>
    </row>
    <row r="919" spans="2:8">
      <c r="B919" s="2" t="s">
        <v>692</v>
      </c>
      <c r="C919" s="46" t="s">
        <v>1566</v>
      </c>
      <c r="D919" s="128">
        <v>1</v>
      </c>
      <c r="E919" s="2" t="s">
        <v>211</v>
      </c>
      <c r="F919" s="18"/>
      <c r="G919" s="229"/>
      <c r="H919" s="102">
        <f>ROUND(D919*F919,2)</f>
        <v>0</v>
      </c>
    </row>
    <row r="920" spans="2:8" s="64" customFormat="1">
      <c r="B920" s="269"/>
      <c r="C920" s="267" t="s">
        <v>1567</v>
      </c>
      <c r="D920" s="300"/>
      <c r="E920" s="301"/>
      <c r="F920" s="255"/>
      <c r="G920" s="256"/>
      <c r="H920" s="252">
        <f>SUM(H916:H919)</f>
        <v>0</v>
      </c>
    </row>
    <row r="921" spans="2:8">
      <c r="B921" s="2"/>
      <c r="C921" s="50"/>
      <c r="D921" s="221"/>
      <c r="E921" s="108"/>
      <c r="F921" s="12"/>
      <c r="G921" s="230"/>
      <c r="H921" s="102"/>
    </row>
    <row r="922" spans="2:8">
      <c r="B922" s="1">
        <v>6.2</v>
      </c>
      <c r="C922" s="50" t="s">
        <v>688</v>
      </c>
      <c r="D922" s="128"/>
      <c r="E922" s="104"/>
      <c r="F922" s="12"/>
      <c r="G922" s="230"/>
      <c r="H922" s="102"/>
    </row>
    <row r="923" spans="2:8" ht="120">
      <c r="B923" s="2" t="s">
        <v>693</v>
      </c>
      <c r="C923" s="46" t="s">
        <v>694</v>
      </c>
      <c r="D923" s="128"/>
      <c r="E923" s="104"/>
      <c r="F923" s="12"/>
      <c r="G923" s="230"/>
      <c r="H923" s="102"/>
    </row>
    <row r="924" spans="2:8" ht="112.5" customHeight="1">
      <c r="B924" s="2"/>
      <c r="C924" s="46" t="s">
        <v>1568</v>
      </c>
      <c r="D924" s="221"/>
      <c r="E924" s="104"/>
      <c r="F924" s="12"/>
      <c r="G924" s="230"/>
      <c r="H924" s="102"/>
    </row>
    <row r="925" spans="2:8">
      <c r="B925" s="2" t="s">
        <v>695</v>
      </c>
      <c r="C925" s="46" t="s">
        <v>488</v>
      </c>
      <c r="D925" s="128">
        <v>24</v>
      </c>
      <c r="E925" s="108" t="s">
        <v>1422</v>
      </c>
      <c r="F925" s="18"/>
      <c r="G925" s="229"/>
      <c r="H925" s="102">
        <f>ROUND(D925*F925,2)</f>
        <v>0</v>
      </c>
    </row>
    <row r="926" spans="2:8">
      <c r="B926" s="2" t="s">
        <v>695</v>
      </c>
      <c r="C926" s="46" t="s">
        <v>1569</v>
      </c>
      <c r="D926" s="128">
        <v>48</v>
      </c>
      <c r="E926" s="108" t="s">
        <v>1422</v>
      </c>
      <c r="F926" s="18"/>
      <c r="G926" s="229"/>
      <c r="H926" s="102">
        <f>ROUND(D926*F926,2)</f>
        <v>0</v>
      </c>
    </row>
    <row r="927" spans="2:8">
      <c r="B927" s="2" t="s">
        <v>696</v>
      </c>
      <c r="C927" s="46" t="s">
        <v>490</v>
      </c>
      <c r="D927" s="128">
        <v>6</v>
      </c>
      <c r="E927" s="108" t="s">
        <v>1422</v>
      </c>
      <c r="F927" s="18"/>
      <c r="G927" s="229"/>
      <c r="H927" s="102">
        <f>ROUND(D927*F927,2)</f>
        <v>0</v>
      </c>
    </row>
    <row r="928" spans="2:8">
      <c r="B928" s="2" t="s">
        <v>697</v>
      </c>
      <c r="C928" s="46" t="s">
        <v>527</v>
      </c>
      <c r="D928" s="128">
        <v>109</v>
      </c>
      <c r="E928" s="108" t="s">
        <v>1422</v>
      </c>
      <c r="F928" s="18"/>
      <c r="G928" s="229"/>
      <c r="H928" s="102">
        <f>ROUND(D928*F928,2)</f>
        <v>0</v>
      </c>
    </row>
    <row r="929" spans="2:8" s="64" customFormat="1">
      <c r="B929" s="269"/>
      <c r="C929" s="270" t="s">
        <v>1570</v>
      </c>
      <c r="D929" s="244"/>
      <c r="E929" s="301"/>
      <c r="F929" s="255"/>
      <c r="G929" s="256"/>
      <c r="H929" s="252">
        <f>SUM(H925:H928)</f>
        <v>0</v>
      </c>
    </row>
    <row r="930" spans="2:8">
      <c r="B930" s="2"/>
      <c r="C930" s="46"/>
      <c r="D930" s="128"/>
      <c r="E930" s="108"/>
      <c r="F930" s="12"/>
      <c r="G930" s="230"/>
      <c r="H930" s="102"/>
    </row>
    <row r="931" spans="2:8">
      <c r="B931" s="2">
        <v>6.3</v>
      </c>
      <c r="C931" s="46" t="s">
        <v>476</v>
      </c>
      <c r="D931" s="128"/>
      <c r="E931" s="108"/>
      <c r="F931" s="12"/>
      <c r="G931" s="230"/>
      <c r="H931" s="102"/>
    </row>
    <row r="932" spans="2:8" ht="60">
      <c r="B932" s="2" t="s">
        <v>698</v>
      </c>
      <c r="C932" s="46" t="s">
        <v>699</v>
      </c>
      <c r="D932" s="128"/>
      <c r="E932" s="108"/>
      <c r="F932" s="12"/>
      <c r="G932" s="230"/>
      <c r="H932" s="102"/>
    </row>
    <row r="933" spans="2:8">
      <c r="B933" s="2" t="s">
        <v>700</v>
      </c>
      <c r="C933" s="46" t="s">
        <v>488</v>
      </c>
      <c r="D933" s="128">
        <v>11</v>
      </c>
      <c r="E933" s="108" t="s">
        <v>211</v>
      </c>
      <c r="F933" s="18"/>
      <c r="G933" s="229"/>
      <c r="H933" s="102">
        <f t="shared" ref="H933:H939" si="4">ROUND(D933*F933,2)</f>
        <v>0</v>
      </c>
    </row>
    <row r="934" spans="2:8">
      <c r="B934" s="2" t="s">
        <v>701</v>
      </c>
      <c r="C934" s="46" t="s">
        <v>1569</v>
      </c>
      <c r="D934" s="128">
        <v>8</v>
      </c>
      <c r="E934" s="108" t="s">
        <v>211</v>
      </c>
      <c r="F934" s="18"/>
      <c r="G934" s="229"/>
      <c r="H934" s="102">
        <f t="shared" si="4"/>
        <v>0</v>
      </c>
    </row>
    <row r="935" spans="2:8">
      <c r="B935" s="2" t="s">
        <v>701</v>
      </c>
      <c r="C935" s="46" t="s">
        <v>490</v>
      </c>
      <c r="D935" s="128">
        <v>2</v>
      </c>
      <c r="E935" s="108" t="s">
        <v>211</v>
      </c>
      <c r="F935" s="18"/>
      <c r="G935" s="229"/>
      <c r="H935" s="102">
        <f t="shared" si="4"/>
        <v>0</v>
      </c>
    </row>
    <row r="936" spans="2:8">
      <c r="B936" s="2" t="s">
        <v>702</v>
      </c>
      <c r="C936" s="46" t="s">
        <v>527</v>
      </c>
      <c r="D936" s="128">
        <v>6</v>
      </c>
      <c r="E936" s="108" t="s">
        <v>211</v>
      </c>
      <c r="F936" s="18"/>
      <c r="G936" s="229"/>
      <c r="H936" s="102">
        <f t="shared" si="4"/>
        <v>0</v>
      </c>
    </row>
    <row r="937" spans="2:8" ht="30">
      <c r="B937" s="2" t="s">
        <v>703</v>
      </c>
      <c r="C937" s="153" t="s">
        <v>705</v>
      </c>
      <c r="D937" s="221">
        <v>3</v>
      </c>
      <c r="E937" s="108" t="s">
        <v>211</v>
      </c>
      <c r="F937" s="18"/>
      <c r="G937" s="229"/>
      <c r="H937" s="102">
        <f t="shared" si="4"/>
        <v>0</v>
      </c>
    </row>
    <row r="938" spans="2:8" ht="72.75" customHeight="1">
      <c r="B938" s="2" t="s">
        <v>704</v>
      </c>
      <c r="C938" s="101" t="s">
        <v>707</v>
      </c>
      <c r="D938" s="128">
        <v>0</v>
      </c>
      <c r="E938" s="108" t="s">
        <v>211</v>
      </c>
      <c r="F938" s="18"/>
      <c r="G938" s="229"/>
      <c r="H938" s="102">
        <f t="shared" si="4"/>
        <v>0</v>
      </c>
    </row>
    <row r="939" spans="2:8">
      <c r="B939" s="2" t="s">
        <v>706</v>
      </c>
      <c r="C939" s="154" t="s">
        <v>490</v>
      </c>
      <c r="D939" s="218">
        <v>2</v>
      </c>
      <c r="E939" s="108" t="s">
        <v>211</v>
      </c>
      <c r="F939" s="18"/>
      <c r="G939" s="229"/>
      <c r="H939" s="102">
        <f t="shared" si="4"/>
        <v>0</v>
      </c>
    </row>
    <row r="940" spans="2:8">
      <c r="B940" s="2"/>
      <c r="C940" s="101"/>
      <c r="D940" s="221"/>
      <c r="E940" s="108"/>
      <c r="F940" s="152"/>
      <c r="G940" s="233"/>
      <c r="H940" s="102"/>
    </row>
    <row r="941" spans="2:8" s="64" customFormat="1">
      <c r="B941" s="269"/>
      <c r="C941" s="267" t="s">
        <v>1571</v>
      </c>
      <c r="D941" s="300"/>
      <c r="E941" s="301"/>
      <c r="F941" s="255"/>
      <c r="G941" s="256"/>
      <c r="H941" s="252">
        <f>SUM(H933:H940)</f>
        <v>0</v>
      </c>
    </row>
    <row r="942" spans="2:8">
      <c r="B942" s="2"/>
      <c r="C942" s="50"/>
      <c r="D942" s="221"/>
      <c r="E942" s="108"/>
      <c r="F942" s="12"/>
      <c r="G942" s="230"/>
      <c r="H942" s="102"/>
    </row>
    <row r="943" spans="2:8">
      <c r="B943" s="2">
        <v>6.4</v>
      </c>
      <c r="C943" s="155" t="s">
        <v>477</v>
      </c>
      <c r="D943" s="221"/>
      <c r="E943" s="108"/>
      <c r="F943" s="12"/>
      <c r="G943" s="230"/>
      <c r="H943" s="102"/>
    </row>
    <row r="944" spans="2:8" ht="88.5" customHeight="1">
      <c r="B944" s="2" t="s">
        <v>708</v>
      </c>
      <c r="C944" s="153" t="s">
        <v>709</v>
      </c>
      <c r="D944" s="128">
        <v>4</v>
      </c>
      <c r="E944" s="108" t="s">
        <v>211</v>
      </c>
      <c r="F944" s="18"/>
      <c r="G944" s="229"/>
      <c r="H944" s="102">
        <f>ROUND(D944*F944,2)</f>
        <v>0</v>
      </c>
    </row>
    <row r="945" spans="1:8" ht="156.75" customHeight="1">
      <c r="B945" s="2" t="s">
        <v>710</v>
      </c>
      <c r="C945" s="153" t="s">
        <v>1572</v>
      </c>
      <c r="D945" s="128">
        <v>2</v>
      </c>
      <c r="E945" s="2" t="s">
        <v>211</v>
      </c>
      <c r="F945" s="18"/>
      <c r="G945" s="229"/>
      <c r="H945" s="102">
        <f>ROUND(D945*F945,2)</f>
        <v>0</v>
      </c>
    </row>
    <row r="946" spans="1:8" s="64" customFormat="1">
      <c r="B946" s="269"/>
      <c r="C946" s="302" t="s">
        <v>1573</v>
      </c>
      <c r="D946" s="244"/>
      <c r="E946" s="269"/>
      <c r="F946" s="255"/>
      <c r="G946" s="256"/>
      <c r="H946" s="252">
        <f>SUM(H944:H945)</f>
        <v>0</v>
      </c>
    </row>
    <row r="947" spans="1:8">
      <c r="B947" s="2"/>
      <c r="C947" s="153"/>
      <c r="D947" s="128"/>
      <c r="E947" s="2"/>
      <c r="F947" s="12"/>
      <c r="G947" s="230"/>
      <c r="H947" s="102"/>
    </row>
    <row r="948" spans="1:8">
      <c r="B948" s="2">
        <v>6.5</v>
      </c>
      <c r="C948" s="153" t="s">
        <v>1562</v>
      </c>
      <c r="D948" s="128"/>
      <c r="E948" s="2"/>
      <c r="F948" s="12"/>
      <c r="G948" s="230"/>
      <c r="H948" s="102"/>
    </row>
    <row r="949" spans="1:8" ht="145.5" customHeight="1">
      <c r="B949" s="2" t="s">
        <v>711</v>
      </c>
      <c r="C949" s="153" t="s">
        <v>712</v>
      </c>
      <c r="D949" s="128">
        <v>1</v>
      </c>
      <c r="E949" s="2" t="s">
        <v>2093</v>
      </c>
      <c r="F949" s="18"/>
      <c r="G949" s="229"/>
      <c r="H949" s="102">
        <f>ROUND(D949*F949,2)</f>
        <v>0</v>
      </c>
    </row>
    <row r="950" spans="1:8">
      <c r="B950" s="2"/>
      <c r="C950" s="153" t="s">
        <v>713</v>
      </c>
      <c r="D950" s="128">
        <v>16</v>
      </c>
      <c r="E950" s="2" t="s">
        <v>211</v>
      </c>
      <c r="F950" s="18"/>
      <c r="G950" s="229"/>
      <c r="H950" s="102">
        <f>ROUND(D950*F950,2)</f>
        <v>0</v>
      </c>
    </row>
    <row r="951" spans="1:8" s="64" customFormat="1">
      <c r="B951" s="269"/>
      <c r="C951" s="302" t="s">
        <v>1574</v>
      </c>
      <c r="D951" s="244"/>
      <c r="E951" s="269"/>
      <c r="F951" s="255"/>
      <c r="G951" s="256"/>
      <c r="H951" s="252">
        <f>SUM(H949:H950)</f>
        <v>0</v>
      </c>
    </row>
    <row r="952" spans="1:8">
      <c r="B952" s="77"/>
      <c r="C952" s="114"/>
      <c r="D952" s="212"/>
      <c r="E952" s="77"/>
      <c r="F952" s="100"/>
      <c r="G952" s="233"/>
      <c r="H952" s="100"/>
    </row>
    <row r="953" spans="1:8" s="64" customFormat="1">
      <c r="B953" s="298"/>
      <c r="C953" s="237" t="s">
        <v>1326</v>
      </c>
      <c r="D953" s="274"/>
      <c r="E953" s="244"/>
      <c r="F953" s="276"/>
      <c r="G953" s="256"/>
      <c r="H953" s="277">
        <f>H913</f>
        <v>0</v>
      </c>
    </row>
    <row r="954" spans="1:8">
      <c r="B954" s="77"/>
      <c r="C954" s="114"/>
      <c r="D954" s="212"/>
      <c r="E954" s="77"/>
      <c r="F954" s="100"/>
      <c r="G954" s="233"/>
      <c r="H954" s="100"/>
    </row>
    <row r="955" spans="1:8" s="98" customFormat="1">
      <c r="A955" s="94"/>
      <c r="B955" s="95">
        <v>7</v>
      </c>
      <c r="C955" s="96" t="s">
        <v>8</v>
      </c>
      <c r="D955" s="211"/>
      <c r="E955" s="95"/>
      <c r="F955" s="97"/>
      <c r="G955" s="341"/>
      <c r="H955" s="97"/>
    </row>
    <row r="956" spans="1:8">
      <c r="B956" s="7"/>
      <c r="C956" s="8" t="s">
        <v>552</v>
      </c>
      <c r="D956" s="219"/>
      <c r="E956" s="7"/>
      <c r="F956" s="53"/>
      <c r="G956" s="228"/>
      <c r="H956" s="116"/>
    </row>
    <row r="957" spans="1:8" s="64" customFormat="1">
      <c r="B957" s="303">
        <v>7.1</v>
      </c>
      <c r="C957" s="304" t="s">
        <v>732</v>
      </c>
      <c r="D957" s="305"/>
      <c r="E957" s="306"/>
      <c r="F957" s="307"/>
      <c r="G957" s="240"/>
      <c r="H957" s="308">
        <f>H976</f>
        <v>0</v>
      </c>
    </row>
    <row r="958" spans="1:8" s="64" customFormat="1">
      <c r="B958" s="303">
        <v>7.2</v>
      </c>
      <c r="C958" s="304" t="s">
        <v>742</v>
      </c>
      <c r="D958" s="305"/>
      <c r="E958" s="306"/>
      <c r="F958" s="307"/>
      <c r="G958" s="240"/>
      <c r="H958" s="308">
        <f>H985</f>
        <v>0</v>
      </c>
    </row>
    <row r="959" spans="1:8" s="64" customFormat="1">
      <c r="B959" s="303">
        <v>7.3</v>
      </c>
      <c r="C959" s="304" t="s">
        <v>745</v>
      </c>
      <c r="D959" s="305"/>
      <c r="E959" s="306"/>
      <c r="F959" s="307"/>
      <c r="G959" s="240"/>
      <c r="H959" s="308">
        <f>H1020</f>
        <v>0</v>
      </c>
    </row>
    <row r="960" spans="1:8" s="64" customFormat="1">
      <c r="B960" s="303">
        <v>7.4</v>
      </c>
      <c r="C960" s="304" t="s">
        <v>1625</v>
      </c>
      <c r="D960" s="305"/>
      <c r="E960" s="306"/>
      <c r="F960" s="307"/>
      <c r="G960" s="240"/>
      <c r="H960" s="308">
        <f>H1050</f>
        <v>0</v>
      </c>
    </row>
    <row r="961" spans="2:8" s="64" customFormat="1">
      <c r="B961" s="303">
        <v>7.5</v>
      </c>
      <c r="C961" s="304" t="s">
        <v>1626</v>
      </c>
      <c r="D961" s="305"/>
      <c r="E961" s="306"/>
      <c r="F961" s="307"/>
      <c r="G961" s="240"/>
      <c r="H961" s="308">
        <f>H1064</f>
        <v>0</v>
      </c>
    </row>
    <row r="962" spans="2:8" s="64" customFormat="1">
      <c r="B962" s="303">
        <v>7.6</v>
      </c>
      <c r="C962" s="304" t="s">
        <v>811</v>
      </c>
      <c r="D962" s="305"/>
      <c r="E962" s="306"/>
      <c r="F962" s="307"/>
      <c r="G962" s="240"/>
      <c r="H962" s="308">
        <f>H1098</f>
        <v>0</v>
      </c>
    </row>
    <row r="963" spans="2:8" s="64" customFormat="1">
      <c r="B963" s="303">
        <v>7.7</v>
      </c>
      <c r="C963" s="304" t="s">
        <v>916</v>
      </c>
      <c r="D963" s="305"/>
      <c r="E963" s="306"/>
      <c r="F963" s="307"/>
      <c r="G963" s="240"/>
      <c r="H963" s="308">
        <f>H1174</f>
        <v>0</v>
      </c>
    </row>
    <row r="964" spans="2:8" s="64" customFormat="1">
      <c r="B964" s="303">
        <v>7.8</v>
      </c>
      <c r="C964" s="309" t="s">
        <v>936</v>
      </c>
      <c r="D964" s="305"/>
      <c r="E964" s="306"/>
      <c r="F964" s="307"/>
      <c r="G964" s="240"/>
      <c r="H964" s="308">
        <f>H1189</f>
        <v>0</v>
      </c>
    </row>
    <row r="965" spans="2:8" s="64" customFormat="1">
      <c r="B965" s="303">
        <v>7.9</v>
      </c>
      <c r="C965" s="304" t="s">
        <v>948</v>
      </c>
      <c r="D965" s="305"/>
      <c r="E965" s="306"/>
      <c r="F965" s="307"/>
      <c r="G965" s="240"/>
      <c r="H965" s="308">
        <f>H1199</f>
        <v>0</v>
      </c>
    </row>
    <row r="966" spans="2:8" s="64" customFormat="1">
      <c r="B966" s="310">
        <v>7.1</v>
      </c>
      <c r="C966" s="304" t="s">
        <v>954</v>
      </c>
      <c r="D966" s="305"/>
      <c r="E966" s="306"/>
      <c r="F966" s="307"/>
      <c r="G966" s="240"/>
      <c r="H966" s="308">
        <f>H1205</f>
        <v>0</v>
      </c>
    </row>
    <row r="967" spans="2:8" s="64" customFormat="1">
      <c r="B967" s="303">
        <v>7.11</v>
      </c>
      <c r="C967" s="304" t="s">
        <v>987</v>
      </c>
      <c r="D967" s="305"/>
      <c r="E967" s="306"/>
      <c r="F967" s="307"/>
      <c r="G967" s="240"/>
      <c r="H967" s="308">
        <f>H1231</f>
        <v>0</v>
      </c>
    </row>
    <row r="968" spans="2:8" s="64" customFormat="1">
      <c r="B968" s="310">
        <v>7.12</v>
      </c>
      <c r="C968" s="304" t="s">
        <v>1011</v>
      </c>
      <c r="D968" s="305"/>
      <c r="E968" s="306"/>
      <c r="F968" s="307"/>
      <c r="G968" s="240"/>
      <c r="H968" s="308">
        <f>H1246</f>
        <v>0</v>
      </c>
    </row>
    <row r="969" spans="2:8" s="64" customFormat="1">
      <c r="B969" s="303">
        <v>7.13</v>
      </c>
      <c r="C969" s="304" t="s">
        <v>1031</v>
      </c>
      <c r="D969" s="305"/>
      <c r="E969" s="306"/>
      <c r="F969" s="307"/>
      <c r="G969" s="240"/>
      <c r="H969" s="308">
        <f>H1260</f>
        <v>0</v>
      </c>
    </row>
    <row r="970" spans="2:8" s="64" customFormat="1">
      <c r="B970" s="303">
        <v>7.14</v>
      </c>
      <c r="C970" s="304" t="s">
        <v>1627</v>
      </c>
      <c r="D970" s="305"/>
      <c r="E970" s="306"/>
      <c r="F970" s="307"/>
      <c r="G970" s="240"/>
      <c r="H970" s="308">
        <f>H1265</f>
        <v>0</v>
      </c>
    </row>
    <row r="971" spans="2:8" s="64" customFormat="1">
      <c r="B971" s="303"/>
      <c r="C971" s="311" t="s">
        <v>1628</v>
      </c>
      <c r="D971" s="305"/>
      <c r="E971" s="306"/>
      <c r="F971" s="307"/>
      <c r="G971" s="240"/>
      <c r="H971" s="308">
        <f>SUM(H957:H970)</f>
        <v>0</v>
      </c>
    </row>
    <row r="972" spans="2:8">
      <c r="B972" s="156"/>
      <c r="C972" s="157"/>
      <c r="D972" s="219"/>
      <c r="E972" s="46"/>
      <c r="F972" s="51"/>
      <c r="G972" s="230"/>
      <c r="H972" s="158"/>
    </row>
    <row r="973" spans="2:8">
      <c r="B973" s="159">
        <v>7.1</v>
      </c>
      <c r="C973" s="40" t="s">
        <v>714</v>
      </c>
      <c r="D973" s="219"/>
      <c r="E973" s="46"/>
      <c r="F973" s="51"/>
      <c r="G973" s="230"/>
      <c r="H973" s="160"/>
    </row>
    <row r="974" spans="2:8" ht="170.25" customHeight="1">
      <c r="B974" s="159" t="s">
        <v>725</v>
      </c>
      <c r="C974" s="161" t="s">
        <v>728</v>
      </c>
      <c r="D974" s="219"/>
      <c r="E974" s="162"/>
      <c r="F974" s="23"/>
      <c r="G974" s="230"/>
      <c r="H974" s="163"/>
    </row>
    <row r="975" spans="2:8" ht="45">
      <c r="B975" s="159" t="s">
        <v>726</v>
      </c>
      <c r="C975" s="161" t="s">
        <v>1629</v>
      </c>
      <c r="D975" s="219">
        <v>2</v>
      </c>
      <c r="E975" s="162" t="s">
        <v>383</v>
      </c>
      <c r="F975" s="202"/>
      <c r="G975" s="229"/>
      <c r="H975" s="163">
        <f>ROUND(D975*F975,2)</f>
        <v>0</v>
      </c>
    </row>
    <row r="976" spans="2:8" s="64" customFormat="1">
      <c r="B976" s="312"/>
      <c r="C976" s="313" t="s">
        <v>732</v>
      </c>
      <c r="D976" s="274"/>
      <c r="E976" s="314"/>
      <c r="F976" s="315"/>
      <c r="G976" s="256"/>
      <c r="H976" s="316">
        <f>SUM(H974:H975)</f>
        <v>0</v>
      </c>
    </row>
    <row r="977" spans="2:8">
      <c r="B977" s="164"/>
      <c r="C977" s="165"/>
      <c r="D977" s="219"/>
      <c r="E977" s="42"/>
      <c r="F977" s="23"/>
      <c r="G977" s="230"/>
      <c r="H977" s="163"/>
    </row>
    <row r="978" spans="2:8">
      <c r="B978" s="164">
        <v>7.2</v>
      </c>
      <c r="C978" s="40" t="s">
        <v>715</v>
      </c>
      <c r="D978" s="219"/>
      <c r="E978" s="42"/>
      <c r="F978" s="23"/>
      <c r="G978" s="230"/>
      <c r="H978" s="163"/>
    </row>
    <row r="979" spans="2:8" ht="90">
      <c r="B979" s="164" t="s">
        <v>727</v>
      </c>
      <c r="C979" s="165" t="s">
        <v>1630</v>
      </c>
      <c r="D979" s="219">
        <v>1</v>
      </c>
      <c r="E979" s="42" t="s">
        <v>383</v>
      </c>
      <c r="F979" s="202"/>
      <c r="G979" s="229"/>
      <c r="H979" s="163">
        <f>ROUND(D979*F979,2)</f>
        <v>0</v>
      </c>
    </row>
    <row r="980" spans="2:8">
      <c r="B980" s="164"/>
      <c r="C980" s="165" t="s">
        <v>734</v>
      </c>
      <c r="D980" s="219"/>
      <c r="E980" s="2"/>
      <c r="F980" s="23"/>
      <c r="G980" s="230"/>
      <c r="H980" s="163"/>
    </row>
    <row r="981" spans="2:8" ht="30">
      <c r="B981" s="164" t="s">
        <v>729</v>
      </c>
      <c r="C981" s="40" t="s">
        <v>736</v>
      </c>
      <c r="D981" s="219">
        <v>1</v>
      </c>
      <c r="E981" s="42" t="s">
        <v>383</v>
      </c>
      <c r="F981" s="203"/>
      <c r="G981" s="229"/>
      <c r="H981" s="163">
        <f>ROUND(D981*F981,2)</f>
        <v>0</v>
      </c>
    </row>
    <row r="982" spans="2:8" ht="30">
      <c r="B982" s="164" t="s">
        <v>730</v>
      </c>
      <c r="C982" s="40" t="s">
        <v>738</v>
      </c>
      <c r="D982" s="219">
        <v>1</v>
      </c>
      <c r="E982" s="42" t="s">
        <v>383</v>
      </c>
      <c r="F982" s="203"/>
      <c r="G982" s="229"/>
      <c r="H982" s="163">
        <f>ROUND(D982*F982,2)</f>
        <v>0</v>
      </c>
    </row>
    <row r="983" spans="2:8" ht="30">
      <c r="B983" s="164" t="s">
        <v>731</v>
      </c>
      <c r="C983" s="40" t="s">
        <v>740</v>
      </c>
      <c r="D983" s="219">
        <v>1</v>
      </c>
      <c r="E983" s="42" t="s">
        <v>383</v>
      </c>
      <c r="F983" s="203"/>
      <c r="G983" s="229"/>
      <c r="H983" s="163">
        <f>ROUND(D983*F983,2)</f>
        <v>0</v>
      </c>
    </row>
    <row r="984" spans="2:8" ht="30">
      <c r="B984" s="164" t="s">
        <v>1631</v>
      </c>
      <c r="C984" s="40" t="s">
        <v>1632</v>
      </c>
      <c r="D984" s="219">
        <v>1</v>
      </c>
      <c r="E984" s="42" t="s">
        <v>383</v>
      </c>
      <c r="F984" s="203"/>
      <c r="G984" s="229"/>
      <c r="H984" s="163">
        <f>ROUND(D984*F984,2)</f>
        <v>0</v>
      </c>
    </row>
    <row r="985" spans="2:8" s="64" customFormat="1">
      <c r="B985" s="312"/>
      <c r="C985" s="317" t="s">
        <v>742</v>
      </c>
      <c r="D985" s="274"/>
      <c r="E985" s="314"/>
      <c r="F985" s="315"/>
      <c r="G985" s="256"/>
      <c r="H985" s="318">
        <f>SUM(H979:H984)</f>
        <v>0</v>
      </c>
    </row>
    <row r="986" spans="2:8">
      <c r="B986" s="164"/>
      <c r="C986" s="40"/>
      <c r="D986" s="219"/>
      <c r="E986" s="42"/>
      <c r="F986" s="51"/>
      <c r="G986" s="230"/>
      <c r="H986" s="163"/>
    </row>
    <row r="987" spans="2:8">
      <c r="B987" s="164">
        <v>7.3</v>
      </c>
      <c r="C987" s="40" t="s">
        <v>716</v>
      </c>
      <c r="D987" s="219"/>
      <c r="E987" s="2"/>
      <c r="F987" s="51"/>
      <c r="G987" s="230"/>
      <c r="H987" s="163"/>
    </row>
    <row r="988" spans="2:8" ht="315" customHeight="1">
      <c r="B988" s="164" t="s">
        <v>733</v>
      </c>
      <c r="C988" s="165" t="s">
        <v>1633</v>
      </c>
      <c r="D988" s="219"/>
      <c r="E988" s="42"/>
      <c r="F988" s="51"/>
      <c r="G988" s="230"/>
      <c r="H988" s="163"/>
    </row>
    <row r="989" spans="2:8">
      <c r="B989" s="164" t="s">
        <v>735</v>
      </c>
      <c r="C989" s="40" t="s">
        <v>744</v>
      </c>
      <c r="D989" s="219">
        <v>1</v>
      </c>
      <c r="E989" s="2" t="s">
        <v>211</v>
      </c>
      <c r="F989" s="203"/>
      <c r="G989" s="229"/>
      <c r="H989" s="163">
        <f>ROUND(D989*F989,2)</f>
        <v>0</v>
      </c>
    </row>
    <row r="990" spans="2:8">
      <c r="B990" s="164"/>
      <c r="C990" s="40"/>
      <c r="D990" s="219"/>
      <c r="E990" s="42"/>
      <c r="F990" s="51"/>
      <c r="G990" s="230"/>
      <c r="H990" s="163"/>
    </row>
    <row r="991" spans="2:8">
      <c r="B991" s="164" t="s">
        <v>737</v>
      </c>
      <c r="C991" s="36" t="s">
        <v>1634</v>
      </c>
      <c r="D991" s="219">
        <v>1</v>
      </c>
      <c r="E991" s="6" t="s">
        <v>211</v>
      </c>
      <c r="F991" s="202"/>
      <c r="G991" s="229"/>
      <c r="H991" s="163">
        <f>ROUND(D991*F991,2)</f>
        <v>0</v>
      </c>
    </row>
    <row r="992" spans="2:8">
      <c r="B992" s="164"/>
      <c r="C992" s="166"/>
      <c r="D992" s="219"/>
      <c r="E992" s="2"/>
      <c r="F992" s="23"/>
      <c r="G992" s="230"/>
      <c r="H992" s="163"/>
    </row>
    <row r="993" spans="2:8">
      <c r="B993" s="164" t="s">
        <v>739</v>
      </c>
      <c r="C993" s="40" t="s">
        <v>1635</v>
      </c>
      <c r="D993" s="219">
        <v>1</v>
      </c>
      <c r="E993" s="2" t="s">
        <v>211</v>
      </c>
      <c r="F993" s="202"/>
      <c r="G993" s="229"/>
      <c r="H993" s="163">
        <f>ROUND(D993*F993,2)</f>
        <v>0</v>
      </c>
    </row>
    <row r="994" spans="2:8">
      <c r="B994" s="164"/>
      <c r="C994" s="40"/>
      <c r="D994" s="219"/>
      <c r="E994" s="2"/>
      <c r="F994" s="23"/>
      <c r="G994" s="230"/>
      <c r="H994" s="163"/>
    </row>
    <row r="995" spans="2:8">
      <c r="B995" s="164" t="s">
        <v>741</v>
      </c>
      <c r="C995" s="40" t="s">
        <v>1636</v>
      </c>
      <c r="D995" s="219">
        <v>1</v>
      </c>
      <c r="E995" s="2" t="s">
        <v>211</v>
      </c>
      <c r="F995" s="202"/>
      <c r="G995" s="229"/>
      <c r="H995" s="163">
        <f>ROUND(D995*F995,2)</f>
        <v>0</v>
      </c>
    </row>
    <row r="996" spans="2:8">
      <c r="B996" s="164"/>
      <c r="C996" s="40"/>
      <c r="D996" s="219"/>
      <c r="E996" s="2"/>
      <c r="F996" s="23"/>
      <c r="G996" s="230"/>
      <c r="H996" s="163"/>
    </row>
    <row r="997" spans="2:8">
      <c r="B997" s="156" t="s">
        <v>1637</v>
      </c>
      <c r="C997" s="40" t="s">
        <v>1638</v>
      </c>
      <c r="D997" s="219">
        <v>1</v>
      </c>
      <c r="E997" s="2" t="s">
        <v>211</v>
      </c>
      <c r="F997" s="202"/>
      <c r="G997" s="229"/>
      <c r="H997" s="163">
        <f>ROUND(D997*F997,2)</f>
        <v>0</v>
      </c>
    </row>
    <row r="998" spans="2:8">
      <c r="B998" s="164"/>
      <c r="C998" s="40"/>
      <c r="D998" s="219"/>
      <c r="E998" s="48"/>
      <c r="F998" s="51"/>
      <c r="G998" s="230"/>
      <c r="H998" s="163"/>
    </row>
    <row r="999" spans="2:8">
      <c r="B999" s="164" t="s">
        <v>1639</v>
      </c>
      <c r="C999" s="40" t="s">
        <v>1640</v>
      </c>
      <c r="D999" s="219">
        <v>1</v>
      </c>
      <c r="E999" s="2" t="s">
        <v>211</v>
      </c>
      <c r="F999" s="203"/>
      <c r="G999" s="229"/>
      <c r="H999" s="163">
        <f>ROUND(D999*F999,2)</f>
        <v>0</v>
      </c>
    </row>
    <row r="1000" spans="2:8">
      <c r="B1000" s="164"/>
      <c r="C1000" s="40"/>
      <c r="D1000" s="219"/>
      <c r="E1000" s="2"/>
      <c r="F1000" s="51"/>
      <c r="G1000" s="230"/>
      <c r="H1000" s="163"/>
    </row>
    <row r="1001" spans="2:8">
      <c r="B1001" s="164" t="s">
        <v>1641</v>
      </c>
      <c r="C1001" s="40" t="s">
        <v>1642</v>
      </c>
      <c r="D1001" s="219">
        <v>1</v>
      </c>
      <c r="E1001" s="2" t="s">
        <v>211</v>
      </c>
      <c r="F1001" s="203"/>
      <c r="G1001" s="229"/>
      <c r="H1001" s="163">
        <f>ROUND(D1001*F1001,2)</f>
        <v>0</v>
      </c>
    </row>
    <row r="1002" spans="2:8">
      <c r="B1002" s="164"/>
      <c r="C1002" s="40"/>
      <c r="D1002" s="219"/>
      <c r="E1002" s="2"/>
      <c r="F1002" s="23"/>
      <c r="G1002" s="230"/>
      <c r="H1002" s="163"/>
    </row>
    <row r="1003" spans="2:8">
      <c r="B1003" s="164" t="s">
        <v>1643</v>
      </c>
      <c r="C1003" s="40" t="s">
        <v>1644</v>
      </c>
      <c r="D1003" s="219">
        <v>1</v>
      </c>
      <c r="E1003" s="2" t="s">
        <v>211</v>
      </c>
      <c r="F1003" s="203"/>
      <c r="G1003" s="229"/>
      <c r="H1003" s="163">
        <f>ROUND(D1003*F1003,2)</f>
        <v>0</v>
      </c>
    </row>
    <row r="1004" spans="2:8">
      <c r="B1004" s="156"/>
      <c r="C1004" s="40"/>
      <c r="D1004" s="219"/>
      <c r="E1004" s="42"/>
      <c r="F1004" s="51"/>
      <c r="G1004" s="230"/>
      <c r="H1004" s="163"/>
    </row>
    <row r="1005" spans="2:8">
      <c r="B1005" s="164" t="s">
        <v>1645</v>
      </c>
      <c r="C1005" s="40" t="s">
        <v>1646</v>
      </c>
      <c r="D1005" s="219">
        <v>1</v>
      </c>
      <c r="E1005" s="2" t="s">
        <v>211</v>
      </c>
      <c r="F1005" s="203"/>
      <c r="G1005" s="229"/>
      <c r="H1005" s="163">
        <f>ROUND(D1005*F1005,2)</f>
        <v>0</v>
      </c>
    </row>
    <row r="1006" spans="2:8">
      <c r="B1006" s="164"/>
      <c r="C1006" s="165"/>
      <c r="D1006" s="219"/>
      <c r="E1006" s="42"/>
      <c r="F1006" s="51"/>
      <c r="G1006" s="230"/>
      <c r="H1006" s="163"/>
    </row>
    <row r="1007" spans="2:8">
      <c r="B1007" s="164" t="s">
        <v>1647</v>
      </c>
      <c r="C1007" s="165" t="s">
        <v>1648</v>
      </c>
      <c r="D1007" s="219">
        <v>1</v>
      </c>
      <c r="E1007" s="2" t="s">
        <v>211</v>
      </c>
      <c r="F1007" s="203"/>
      <c r="G1007" s="229"/>
      <c r="H1007" s="163">
        <f>ROUND(D1007*F1007,2)</f>
        <v>0</v>
      </c>
    </row>
    <row r="1008" spans="2:8">
      <c r="B1008" s="164"/>
      <c r="C1008" s="165"/>
      <c r="D1008" s="219"/>
      <c r="E1008" s="2"/>
      <c r="F1008" s="51"/>
      <c r="G1008" s="230"/>
      <c r="H1008" s="163"/>
    </row>
    <row r="1009" spans="2:8">
      <c r="B1009" s="164" t="s">
        <v>1649</v>
      </c>
      <c r="C1009" s="165" t="s">
        <v>1650</v>
      </c>
      <c r="D1009" s="219">
        <v>1</v>
      </c>
      <c r="E1009" s="2" t="s">
        <v>211</v>
      </c>
      <c r="F1009" s="203"/>
      <c r="G1009" s="229"/>
      <c r="H1009" s="163">
        <f>ROUND(D1009*F1009,2)</f>
        <v>0</v>
      </c>
    </row>
    <row r="1010" spans="2:8">
      <c r="B1010" s="164"/>
      <c r="C1010" s="165"/>
      <c r="D1010" s="219"/>
      <c r="E1010" s="2"/>
      <c r="F1010" s="51"/>
      <c r="G1010" s="230"/>
      <c r="H1010" s="163"/>
    </row>
    <row r="1011" spans="2:8">
      <c r="B1011" s="164" t="s">
        <v>1651</v>
      </c>
      <c r="C1011" s="40" t="s">
        <v>1652</v>
      </c>
      <c r="D1011" s="219">
        <v>1</v>
      </c>
      <c r="E1011" s="2" t="s">
        <v>211</v>
      </c>
      <c r="F1011" s="202"/>
      <c r="G1011" s="229"/>
      <c r="H1011" s="163">
        <f>ROUND(D1011*F1011,2)</f>
        <v>0</v>
      </c>
    </row>
    <row r="1012" spans="2:8">
      <c r="B1012" s="164"/>
      <c r="C1012" s="165"/>
      <c r="D1012" s="219"/>
      <c r="E1012" s="42"/>
      <c r="F1012" s="51"/>
      <c r="G1012" s="230"/>
      <c r="H1012" s="163"/>
    </row>
    <row r="1013" spans="2:8">
      <c r="B1013" s="156" t="s">
        <v>1653</v>
      </c>
      <c r="C1013" s="40" t="s">
        <v>1654</v>
      </c>
      <c r="D1013" s="219">
        <v>1</v>
      </c>
      <c r="E1013" s="42" t="s">
        <v>211</v>
      </c>
      <c r="F1013" s="203"/>
      <c r="G1013" s="229"/>
      <c r="H1013" s="163">
        <f>ROUND(D1013*F1013,2)</f>
        <v>0</v>
      </c>
    </row>
    <row r="1014" spans="2:8">
      <c r="B1014" s="164"/>
      <c r="C1014" s="40"/>
      <c r="D1014" s="219"/>
      <c r="E1014" s="2"/>
      <c r="F1014" s="51"/>
      <c r="G1014" s="230"/>
      <c r="H1014" s="163"/>
    </row>
    <row r="1015" spans="2:8">
      <c r="B1015" s="164" t="s">
        <v>1655</v>
      </c>
      <c r="C1015" s="40" t="s">
        <v>1656</v>
      </c>
      <c r="D1015" s="219">
        <v>1</v>
      </c>
      <c r="E1015" s="2" t="s">
        <v>211</v>
      </c>
      <c r="F1015" s="203"/>
      <c r="G1015" s="229"/>
      <c r="H1015" s="163">
        <f>ROUND(D1015*F1015,2)</f>
        <v>0</v>
      </c>
    </row>
    <row r="1016" spans="2:8">
      <c r="B1016" s="164"/>
      <c r="C1016" s="40"/>
      <c r="D1016" s="219"/>
      <c r="E1016" s="2"/>
      <c r="F1016" s="51"/>
      <c r="G1016" s="230"/>
      <c r="H1016" s="163"/>
    </row>
    <row r="1017" spans="2:8">
      <c r="B1017" s="164" t="s">
        <v>1657</v>
      </c>
      <c r="C1017" s="40" t="s">
        <v>1658</v>
      </c>
      <c r="D1017" s="219">
        <v>1</v>
      </c>
      <c r="E1017" s="2" t="s">
        <v>211</v>
      </c>
      <c r="F1017" s="203"/>
      <c r="G1017" s="229"/>
      <c r="H1017" s="163">
        <f>ROUND(D1017*F1017,2)</f>
        <v>0</v>
      </c>
    </row>
    <row r="1018" spans="2:8">
      <c r="B1018" s="164"/>
      <c r="C1018" s="40"/>
      <c r="D1018" s="219"/>
      <c r="E1018" s="2"/>
      <c r="F1018" s="23"/>
      <c r="G1018" s="230"/>
      <c r="H1018" s="163"/>
    </row>
    <row r="1019" spans="2:8">
      <c r="B1019" s="164" t="s">
        <v>1659</v>
      </c>
      <c r="C1019" s="40" t="s">
        <v>1660</v>
      </c>
      <c r="D1019" s="219">
        <v>1</v>
      </c>
      <c r="E1019" s="2" t="s">
        <v>211</v>
      </c>
      <c r="F1019" s="202"/>
      <c r="G1019" s="229"/>
      <c r="H1019" s="163">
        <f>ROUND(D1019*F1019,2)</f>
        <v>0</v>
      </c>
    </row>
    <row r="1020" spans="2:8" s="64" customFormat="1">
      <c r="B1020" s="312"/>
      <c r="C1020" s="317" t="s">
        <v>745</v>
      </c>
      <c r="D1020" s="274"/>
      <c r="E1020" s="269"/>
      <c r="F1020" s="319"/>
      <c r="G1020" s="256"/>
      <c r="H1020" s="318">
        <f>SUM(H989:H1019)</f>
        <v>0</v>
      </c>
    </row>
    <row r="1021" spans="2:8">
      <c r="B1021" s="164"/>
      <c r="C1021" s="40"/>
      <c r="D1021" s="219"/>
      <c r="E1021" s="2"/>
      <c r="F1021" s="23"/>
      <c r="G1021" s="230"/>
      <c r="H1021" s="163"/>
    </row>
    <row r="1022" spans="2:8">
      <c r="B1022" s="164">
        <v>7.4</v>
      </c>
      <c r="C1022" s="40" t="s">
        <v>1661</v>
      </c>
      <c r="D1022" s="219"/>
      <c r="E1022" s="2"/>
      <c r="F1022" s="23"/>
      <c r="G1022" s="230"/>
      <c r="H1022" s="163"/>
    </row>
    <row r="1023" spans="2:8" ht="75">
      <c r="B1023" s="164" t="s">
        <v>743</v>
      </c>
      <c r="C1023" s="40" t="s">
        <v>1662</v>
      </c>
      <c r="D1023" s="219">
        <v>10</v>
      </c>
      <c r="E1023" s="2" t="s">
        <v>211</v>
      </c>
      <c r="F1023" s="202"/>
      <c r="G1023" s="229"/>
      <c r="H1023" s="163">
        <f>ROUND(D1023*F1023,2)</f>
        <v>0</v>
      </c>
    </row>
    <row r="1024" spans="2:8" ht="45">
      <c r="B1024" s="164" t="s">
        <v>1663</v>
      </c>
      <c r="C1024" s="40" t="s">
        <v>1664</v>
      </c>
      <c r="D1024" s="219"/>
      <c r="E1024" s="2"/>
      <c r="F1024" s="23"/>
      <c r="G1024" s="230"/>
      <c r="H1024" s="163"/>
    </row>
    <row r="1025" spans="2:8">
      <c r="B1025" s="164" t="s">
        <v>1665</v>
      </c>
      <c r="C1025" s="40" t="s">
        <v>1666</v>
      </c>
      <c r="D1025" s="219">
        <v>10</v>
      </c>
      <c r="E1025" s="2" t="s">
        <v>211</v>
      </c>
      <c r="F1025" s="202"/>
      <c r="G1025" s="229"/>
      <c r="H1025" s="163">
        <f t="shared" ref="H1025:H1030" si="5">ROUND(D1025*F1025,2)</f>
        <v>0</v>
      </c>
    </row>
    <row r="1026" spans="2:8">
      <c r="B1026" s="164" t="s">
        <v>1667</v>
      </c>
      <c r="C1026" s="40" t="s">
        <v>1668</v>
      </c>
      <c r="D1026" s="219">
        <v>20</v>
      </c>
      <c r="E1026" s="2" t="s">
        <v>211</v>
      </c>
      <c r="F1026" s="202"/>
      <c r="G1026" s="229"/>
      <c r="H1026" s="163">
        <f t="shared" si="5"/>
        <v>0</v>
      </c>
    </row>
    <row r="1027" spans="2:8">
      <c r="B1027" s="164" t="s">
        <v>1669</v>
      </c>
      <c r="C1027" s="40" t="s">
        <v>1670</v>
      </c>
      <c r="D1027" s="219">
        <v>10</v>
      </c>
      <c r="E1027" s="2" t="s">
        <v>211</v>
      </c>
      <c r="F1027" s="202"/>
      <c r="G1027" s="229"/>
      <c r="H1027" s="163">
        <f t="shared" si="5"/>
        <v>0</v>
      </c>
    </row>
    <row r="1028" spans="2:8">
      <c r="B1028" s="164" t="s">
        <v>1671</v>
      </c>
      <c r="C1028" s="40" t="s">
        <v>747</v>
      </c>
      <c r="D1028" s="219">
        <v>80</v>
      </c>
      <c r="E1028" s="2" t="s">
        <v>211</v>
      </c>
      <c r="F1028" s="202"/>
      <c r="G1028" s="229"/>
      <c r="H1028" s="163">
        <f t="shared" si="5"/>
        <v>0</v>
      </c>
    </row>
    <row r="1029" spans="2:8">
      <c r="B1029" s="164" t="s">
        <v>1672</v>
      </c>
      <c r="C1029" s="40" t="s">
        <v>748</v>
      </c>
      <c r="D1029" s="219">
        <v>180</v>
      </c>
      <c r="E1029" s="2" t="s">
        <v>211</v>
      </c>
      <c r="F1029" s="202"/>
      <c r="G1029" s="229"/>
      <c r="H1029" s="163">
        <f t="shared" si="5"/>
        <v>0</v>
      </c>
    </row>
    <row r="1030" spans="2:8">
      <c r="B1030" s="164" t="s">
        <v>1673</v>
      </c>
      <c r="C1030" s="40" t="s">
        <v>749</v>
      </c>
      <c r="D1030" s="219">
        <v>4</v>
      </c>
      <c r="E1030" s="2" t="s">
        <v>211</v>
      </c>
      <c r="F1030" s="202"/>
      <c r="G1030" s="229"/>
      <c r="H1030" s="163">
        <f t="shared" si="5"/>
        <v>0</v>
      </c>
    </row>
    <row r="1031" spans="2:8" ht="83.25" customHeight="1">
      <c r="B1031" s="164" t="s">
        <v>1674</v>
      </c>
      <c r="C1031" s="40" t="s">
        <v>1675</v>
      </c>
      <c r="D1031" s="219"/>
      <c r="E1031" s="2"/>
      <c r="F1031" s="23"/>
      <c r="G1031" s="230"/>
      <c r="H1031" s="163"/>
    </row>
    <row r="1032" spans="2:8">
      <c r="B1032" s="164" t="s">
        <v>1676</v>
      </c>
      <c r="C1032" s="40" t="s">
        <v>1677</v>
      </c>
      <c r="D1032" s="219">
        <v>160</v>
      </c>
      <c r="E1032" s="2" t="s">
        <v>1422</v>
      </c>
      <c r="F1032" s="202"/>
      <c r="G1032" s="229"/>
      <c r="H1032" s="163">
        <f t="shared" ref="H1032:H1037" si="6">ROUND(D1032*F1032,2)</f>
        <v>0</v>
      </c>
    </row>
    <row r="1033" spans="2:8">
      <c r="B1033" s="164" t="s">
        <v>1678</v>
      </c>
      <c r="C1033" s="40" t="s">
        <v>1679</v>
      </c>
      <c r="D1033" s="219">
        <v>1250</v>
      </c>
      <c r="E1033" s="2" t="s">
        <v>1422</v>
      </c>
      <c r="F1033" s="202"/>
      <c r="G1033" s="229"/>
      <c r="H1033" s="163">
        <f t="shared" si="6"/>
        <v>0</v>
      </c>
    </row>
    <row r="1034" spans="2:8">
      <c r="B1034" s="164" t="s">
        <v>1680</v>
      </c>
      <c r="C1034" s="40" t="s">
        <v>1681</v>
      </c>
      <c r="D1034" s="219">
        <v>100</v>
      </c>
      <c r="E1034" s="2" t="s">
        <v>1422</v>
      </c>
      <c r="F1034" s="202"/>
      <c r="G1034" s="229"/>
      <c r="H1034" s="163">
        <f t="shared" si="6"/>
        <v>0</v>
      </c>
    </row>
    <row r="1035" spans="2:8">
      <c r="B1035" s="164" t="s">
        <v>1682</v>
      </c>
      <c r="C1035" s="40" t="s">
        <v>753</v>
      </c>
      <c r="D1035" s="219">
        <v>100</v>
      </c>
      <c r="E1035" s="2" t="s">
        <v>1422</v>
      </c>
      <c r="F1035" s="202"/>
      <c r="G1035" s="229"/>
      <c r="H1035" s="163">
        <f t="shared" si="6"/>
        <v>0</v>
      </c>
    </row>
    <row r="1036" spans="2:8">
      <c r="B1036" s="164" t="s">
        <v>1683</v>
      </c>
      <c r="C1036" s="40" t="s">
        <v>752</v>
      </c>
      <c r="D1036" s="219">
        <v>2100</v>
      </c>
      <c r="E1036" s="2" t="s">
        <v>1422</v>
      </c>
      <c r="F1036" s="202"/>
      <c r="G1036" s="229"/>
      <c r="H1036" s="163">
        <f t="shared" si="6"/>
        <v>0</v>
      </c>
    </row>
    <row r="1037" spans="2:8">
      <c r="B1037" s="164" t="s">
        <v>1684</v>
      </c>
      <c r="C1037" s="40" t="s">
        <v>751</v>
      </c>
      <c r="D1037" s="219">
        <v>800</v>
      </c>
      <c r="E1037" s="2" t="s">
        <v>1422</v>
      </c>
      <c r="F1037" s="202"/>
      <c r="G1037" s="229"/>
      <c r="H1037" s="163">
        <f t="shared" si="6"/>
        <v>0</v>
      </c>
    </row>
    <row r="1038" spans="2:8" ht="85.5" customHeight="1">
      <c r="B1038" s="164" t="s">
        <v>1685</v>
      </c>
      <c r="C1038" s="40" t="s">
        <v>1686</v>
      </c>
      <c r="D1038" s="219"/>
      <c r="E1038" s="2"/>
      <c r="F1038" s="23"/>
      <c r="G1038" s="230"/>
      <c r="H1038" s="163"/>
    </row>
    <row r="1039" spans="2:8">
      <c r="B1039" s="164" t="s">
        <v>1687</v>
      </c>
      <c r="C1039" s="40" t="s">
        <v>756</v>
      </c>
      <c r="D1039" s="219">
        <v>1000</v>
      </c>
      <c r="E1039" s="2" t="s">
        <v>1422</v>
      </c>
      <c r="F1039" s="202"/>
      <c r="G1039" s="229"/>
      <c r="H1039" s="163">
        <f>ROUND(D1039*F1039,2)</f>
        <v>0</v>
      </c>
    </row>
    <row r="1040" spans="2:8">
      <c r="B1040" s="164" t="s">
        <v>1688</v>
      </c>
      <c r="C1040" s="40" t="s">
        <v>757</v>
      </c>
      <c r="D1040" s="219">
        <v>800</v>
      </c>
      <c r="E1040" s="2" t="s">
        <v>1422</v>
      </c>
      <c r="F1040" s="202"/>
      <c r="G1040" s="229"/>
      <c r="H1040" s="163">
        <f>ROUND(D1040*F1040,2)</f>
        <v>0</v>
      </c>
    </row>
    <row r="1041" spans="2:8">
      <c r="B1041" s="164" t="s">
        <v>1689</v>
      </c>
      <c r="C1041" s="40" t="s">
        <v>754</v>
      </c>
      <c r="D1041" s="219">
        <v>900</v>
      </c>
      <c r="E1041" s="2" t="s">
        <v>1422</v>
      </c>
      <c r="F1041" s="202"/>
      <c r="G1041" s="229"/>
      <c r="H1041" s="163">
        <f>ROUND(D1041*F1041,2)</f>
        <v>0</v>
      </c>
    </row>
    <row r="1042" spans="2:8">
      <c r="B1042" s="164" t="s">
        <v>1690</v>
      </c>
      <c r="C1042" s="40" t="s">
        <v>755</v>
      </c>
      <c r="D1042" s="219">
        <v>1200</v>
      </c>
      <c r="E1042" s="2" t="s">
        <v>1422</v>
      </c>
      <c r="F1042" s="202"/>
      <c r="G1042" s="229"/>
      <c r="H1042" s="163">
        <f>ROUND(D1042*F1042,2)</f>
        <v>0</v>
      </c>
    </row>
    <row r="1043" spans="2:8">
      <c r="B1043" s="164" t="s">
        <v>1691</v>
      </c>
      <c r="C1043" s="40" t="s">
        <v>1692</v>
      </c>
      <c r="D1043" s="219">
        <v>110</v>
      </c>
      <c r="E1043" s="2" t="s">
        <v>1422</v>
      </c>
      <c r="F1043" s="202"/>
      <c r="G1043" s="229"/>
      <c r="H1043" s="163">
        <f>ROUND(D1043*F1043,2)</f>
        <v>0</v>
      </c>
    </row>
    <row r="1044" spans="2:8" ht="45">
      <c r="B1044" s="164" t="s">
        <v>1693</v>
      </c>
      <c r="C1044" s="40" t="s">
        <v>758</v>
      </c>
      <c r="D1044" s="219"/>
      <c r="E1044" s="2"/>
      <c r="F1044" s="23"/>
      <c r="G1044" s="230"/>
      <c r="H1044" s="163"/>
    </row>
    <row r="1045" spans="2:8">
      <c r="B1045" s="164" t="s">
        <v>1694</v>
      </c>
      <c r="C1045" s="40" t="s">
        <v>756</v>
      </c>
      <c r="D1045" s="219">
        <v>50</v>
      </c>
      <c r="E1045" s="2" t="s">
        <v>211</v>
      </c>
      <c r="F1045" s="202"/>
      <c r="G1045" s="229"/>
      <c r="H1045" s="163">
        <f>ROUND(D1045*F1045,2)</f>
        <v>0</v>
      </c>
    </row>
    <row r="1046" spans="2:8">
      <c r="B1046" s="164" t="s">
        <v>1695</v>
      </c>
      <c r="C1046" s="40" t="s">
        <v>757</v>
      </c>
      <c r="D1046" s="219">
        <v>32</v>
      </c>
      <c r="E1046" s="2" t="s">
        <v>211</v>
      </c>
      <c r="F1046" s="202"/>
      <c r="G1046" s="229"/>
      <c r="H1046" s="163">
        <f>ROUND(D1046*F1046,2)</f>
        <v>0</v>
      </c>
    </row>
    <row r="1047" spans="2:8">
      <c r="B1047" s="164" t="s">
        <v>1696</v>
      </c>
      <c r="C1047" s="40" t="s">
        <v>754</v>
      </c>
      <c r="D1047" s="219">
        <v>60</v>
      </c>
      <c r="E1047" s="2" t="s">
        <v>211</v>
      </c>
      <c r="F1047" s="202"/>
      <c r="G1047" s="229"/>
      <c r="H1047" s="163">
        <f>ROUND(D1047*F1047,2)</f>
        <v>0</v>
      </c>
    </row>
    <row r="1048" spans="2:8">
      <c r="B1048" s="164" t="s">
        <v>1697</v>
      </c>
      <c r="C1048" s="40" t="s">
        <v>750</v>
      </c>
      <c r="D1048" s="219">
        <v>100</v>
      </c>
      <c r="E1048" s="2" t="s">
        <v>211</v>
      </c>
      <c r="F1048" s="202"/>
      <c r="G1048" s="229"/>
      <c r="H1048" s="163">
        <f>ROUND(D1048*F1048,2)</f>
        <v>0</v>
      </c>
    </row>
    <row r="1049" spans="2:8">
      <c r="B1049" s="164" t="s">
        <v>1698</v>
      </c>
      <c r="C1049" s="40" t="s">
        <v>1692</v>
      </c>
      <c r="D1049" s="219">
        <v>36</v>
      </c>
      <c r="E1049" s="2" t="s">
        <v>211</v>
      </c>
      <c r="F1049" s="202"/>
      <c r="G1049" s="229"/>
      <c r="H1049" s="163">
        <f>ROUND(D1049*F1049,2)</f>
        <v>0</v>
      </c>
    </row>
    <row r="1050" spans="2:8" s="64" customFormat="1">
      <c r="B1050" s="312"/>
      <c r="C1050" s="317" t="s">
        <v>1625</v>
      </c>
      <c r="D1050" s="274"/>
      <c r="E1050" s="269"/>
      <c r="F1050" s="319"/>
      <c r="G1050" s="256"/>
      <c r="H1050" s="318">
        <f>ROUNDUP(SUM(H1023:H1049),0)</f>
        <v>0</v>
      </c>
    </row>
    <row r="1051" spans="2:8">
      <c r="B1051" s="164"/>
      <c r="C1051" s="40"/>
      <c r="D1051" s="219"/>
      <c r="E1051" s="2"/>
      <c r="F1051" s="23"/>
      <c r="G1051" s="230"/>
      <c r="H1051" s="167"/>
    </row>
    <row r="1052" spans="2:8">
      <c r="B1052" s="164">
        <v>7.5</v>
      </c>
      <c r="C1052" s="40" t="s">
        <v>1699</v>
      </c>
      <c r="D1052" s="219"/>
      <c r="E1052" s="2"/>
      <c r="F1052" s="23"/>
      <c r="G1052" s="230"/>
      <c r="H1052" s="168"/>
    </row>
    <row r="1053" spans="2:8" ht="164.25" customHeight="1">
      <c r="B1053" s="164" t="s">
        <v>746</v>
      </c>
      <c r="C1053" s="40" t="s">
        <v>1700</v>
      </c>
      <c r="D1053" s="219"/>
      <c r="E1053" s="2"/>
      <c r="F1053" s="23"/>
      <c r="G1053" s="230"/>
      <c r="H1053" s="168"/>
    </row>
    <row r="1054" spans="2:8" ht="30">
      <c r="B1054" s="164" t="s">
        <v>1701</v>
      </c>
      <c r="C1054" s="40" t="s">
        <v>1702</v>
      </c>
      <c r="D1054" s="219">
        <v>75</v>
      </c>
      <c r="E1054" s="2" t="s">
        <v>1422</v>
      </c>
      <c r="F1054" s="202"/>
      <c r="G1054" s="229"/>
      <c r="H1054" s="169">
        <f>ROUND(D1054*F1054,2)</f>
        <v>0</v>
      </c>
    </row>
    <row r="1055" spans="2:8">
      <c r="B1055" s="164" t="s">
        <v>1703</v>
      </c>
      <c r="C1055" s="40" t="s">
        <v>1704</v>
      </c>
      <c r="D1055" s="219">
        <v>32</v>
      </c>
      <c r="E1055" s="2" t="s">
        <v>211</v>
      </c>
      <c r="F1055" s="202"/>
      <c r="G1055" s="229"/>
      <c r="H1055" s="169">
        <f>ROUND(D1055*F1055,2)</f>
        <v>0</v>
      </c>
    </row>
    <row r="1056" spans="2:8">
      <c r="B1056" s="164" t="s">
        <v>1705</v>
      </c>
      <c r="C1056" s="40" t="s">
        <v>1706</v>
      </c>
      <c r="D1056" s="219">
        <v>2</v>
      </c>
      <c r="E1056" s="2" t="s">
        <v>211</v>
      </c>
      <c r="F1056" s="202"/>
      <c r="G1056" s="229"/>
      <c r="H1056" s="169">
        <f>ROUND(D1056*F1056,2)</f>
        <v>0</v>
      </c>
    </row>
    <row r="1057" spans="2:8">
      <c r="B1057" s="164" t="s">
        <v>1707</v>
      </c>
      <c r="C1057" s="40" t="s">
        <v>1708</v>
      </c>
      <c r="D1057" s="219">
        <v>2</v>
      </c>
      <c r="E1057" s="2" t="s">
        <v>211</v>
      </c>
      <c r="F1057" s="202"/>
      <c r="G1057" s="229"/>
      <c r="H1057" s="169">
        <f>ROUND(D1057*F1057,2)</f>
        <v>0</v>
      </c>
    </row>
    <row r="1058" spans="2:8" ht="99.75" customHeight="1">
      <c r="B1058" s="164" t="s">
        <v>1709</v>
      </c>
      <c r="C1058" s="40" t="s">
        <v>1710</v>
      </c>
      <c r="D1058" s="219"/>
      <c r="E1058" s="2"/>
      <c r="F1058" s="23"/>
      <c r="G1058" s="230"/>
      <c r="H1058" s="163"/>
    </row>
    <row r="1059" spans="2:8">
      <c r="B1059" s="164" t="s">
        <v>1711</v>
      </c>
      <c r="C1059" s="40" t="s">
        <v>1712</v>
      </c>
      <c r="D1059" s="219">
        <v>2</v>
      </c>
      <c r="E1059" s="2" t="s">
        <v>211</v>
      </c>
      <c r="F1059" s="202"/>
      <c r="G1059" s="229"/>
      <c r="H1059" s="169">
        <f>ROUND(D1059*F1059,2)</f>
        <v>0</v>
      </c>
    </row>
    <row r="1060" spans="2:8" ht="77.25" customHeight="1">
      <c r="B1060" s="164" t="s">
        <v>1713</v>
      </c>
      <c r="C1060" s="40" t="s">
        <v>1714</v>
      </c>
      <c r="D1060" s="219"/>
      <c r="E1060" s="2"/>
      <c r="F1060" s="23"/>
      <c r="G1060" s="230"/>
      <c r="H1060" s="163"/>
    </row>
    <row r="1061" spans="2:8">
      <c r="B1061" s="164" t="s">
        <v>1715</v>
      </c>
      <c r="C1061" s="40" t="s">
        <v>1716</v>
      </c>
      <c r="D1061" s="219">
        <v>8</v>
      </c>
      <c r="E1061" s="2" t="s">
        <v>211</v>
      </c>
      <c r="F1061" s="202"/>
      <c r="G1061" s="229"/>
      <c r="H1061" s="169">
        <f>ROUND(D1061*F1061,2)</f>
        <v>0</v>
      </c>
    </row>
    <row r="1062" spans="2:8">
      <c r="B1062" s="164" t="s">
        <v>1717</v>
      </c>
      <c r="C1062" s="40" t="s">
        <v>1718</v>
      </c>
      <c r="D1062" s="219">
        <v>50</v>
      </c>
      <c r="E1062" s="2" t="s">
        <v>211</v>
      </c>
      <c r="F1062" s="202"/>
      <c r="G1062" s="229"/>
      <c r="H1062" s="169">
        <f>ROUND(D1062*F1062,2)</f>
        <v>0</v>
      </c>
    </row>
    <row r="1063" spans="2:8">
      <c r="B1063" s="164" t="s">
        <v>1719</v>
      </c>
      <c r="C1063" s="40" t="s">
        <v>1720</v>
      </c>
      <c r="D1063" s="219">
        <v>2</v>
      </c>
      <c r="E1063" s="2" t="s">
        <v>211</v>
      </c>
      <c r="F1063" s="202"/>
      <c r="G1063" s="229"/>
      <c r="H1063" s="169">
        <f>ROUND(D1063*F1063,2)</f>
        <v>0</v>
      </c>
    </row>
    <row r="1064" spans="2:8" s="64" customFormat="1">
      <c r="B1064" s="312"/>
      <c r="C1064" s="317" t="s">
        <v>1626</v>
      </c>
      <c r="D1064" s="274"/>
      <c r="E1064" s="269"/>
      <c r="F1064" s="319"/>
      <c r="G1064" s="256"/>
      <c r="H1064" s="318">
        <f>SUM(H1054:H1063)</f>
        <v>0</v>
      </c>
    </row>
    <row r="1065" spans="2:8">
      <c r="B1065" s="164"/>
      <c r="C1065" s="40"/>
      <c r="D1065" s="219"/>
      <c r="E1065" s="2"/>
      <c r="F1065" s="51"/>
      <c r="G1065" s="230"/>
      <c r="H1065" s="169"/>
    </row>
    <row r="1066" spans="2:8">
      <c r="B1066" s="164">
        <v>7.6</v>
      </c>
      <c r="C1066" s="40" t="s">
        <v>717</v>
      </c>
      <c r="D1066" s="219"/>
      <c r="E1066" s="2"/>
      <c r="F1066" s="51"/>
      <c r="G1066" s="230"/>
      <c r="H1066" s="163"/>
    </row>
    <row r="1067" spans="2:8" ht="90" customHeight="1">
      <c r="B1067" s="164" t="s">
        <v>759</v>
      </c>
      <c r="C1067" s="40" t="s">
        <v>1721</v>
      </c>
      <c r="D1067" s="219"/>
      <c r="E1067" s="2"/>
      <c r="F1067" s="51"/>
      <c r="G1067" s="230"/>
      <c r="H1067" s="163"/>
    </row>
    <row r="1068" spans="2:8">
      <c r="B1068" s="164" t="s">
        <v>760</v>
      </c>
      <c r="C1068" s="40" t="s">
        <v>761</v>
      </c>
      <c r="D1068" s="219">
        <v>2</v>
      </c>
      <c r="E1068" s="2" t="s">
        <v>211</v>
      </c>
      <c r="F1068" s="203"/>
      <c r="G1068" s="229"/>
      <c r="H1068" s="163">
        <f>ROUND(D1068*F1068,2)</f>
        <v>0</v>
      </c>
    </row>
    <row r="1069" spans="2:8">
      <c r="B1069" s="164" t="s">
        <v>762</v>
      </c>
      <c r="C1069" s="40" t="s">
        <v>763</v>
      </c>
      <c r="D1069" s="219">
        <v>2</v>
      </c>
      <c r="E1069" s="2" t="s">
        <v>211</v>
      </c>
      <c r="F1069" s="203"/>
      <c r="G1069" s="229"/>
      <c r="H1069" s="163">
        <f>ROUND(D1069*F1069,2)</f>
        <v>0</v>
      </c>
    </row>
    <row r="1070" spans="2:8">
      <c r="B1070" s="164" t="s">
        <v>764</v>
      </c>
      <c r="C1070" s="40" t="s">
        <v>765</v>
      </c>
      <c r="D1070" s="219">
        <v>2</v>
      </c>
      <c r="E1070" s="2" t="s">
        <v>211</v>
      </c>
      <c r="F1070" s="203"/>
      <c r="G1070" s="229"/>
      <c r="H1070" s="163">
        <f>ROUND(D1070*F1070,2)</f>
        <v>0</v>
      </c>
    </row>
    <row r="1071" spans="2:8" ht="94.5" customHeight="1">
      <c r="B1071" s="164" t="s">
        <v>766</v>
      </c>
      <c r="C1071" s="40" t="s">
        <v>767</v>
      </c>
      <c r="D1071" s="219"/>
      <c r="E1071" s="2"/>
      <c r="F1071" s="51"/>
      <c r="G1071" s="230"/>
      <c r="H1071" s="163"/>
    </row>
    <row r="1072" spans="2:8">
      <c r="B1072" s="164" t="s">
        <v>768</v>
      </c>
      <c r="C1072" s="40" t="s">
        <v>769</v>
      </c>
      <c r="D1072" s="219">
        <v>1</v>
      </c>
      <c r="E1072" s="2" t="s">
        <v>211</v>
      </c>
      <c r="F1072" s="203"/>
      <c r="G1072" s="229"/>
      <c r="H1072" s="163">
        <f>ROUND(D1072*F1072,2)</f>
        <v>0</v>
      </c>
    </row>
    <row r="1073" spans="2:8">
      <c r="B1073" s="164" t="s">
        <v>770</v>
      </c>
      <c r="C1073" s="40" t="s">
        <v>771</v>
      </c>
      <c r="D1073" s="219">
        <v>1</v>
      </c>
      <c r="E1073" s="2" t="s">
        <v>211</v>
      </c>
      <c r="F1073" s="203"/>
      <c r="G1073" s="229"/>
      <c r="H1073" s="163">
        <f>ROUND(D1073*F1073,2)</f>
        <v>0</v>
      </c>
    </row>
    <row r="1074" spans="2:8">
      <c r="B1074" s="164" t="s">
        <v>772</v>
      </c>
      <c r="C1074" s="40" t="s">
        <v>773</v>
      </c>
      <c r="D1074" s="219">
        <v>1</v>
      </c>
      <c r="E1074" s="2" t="s">
        <v>211</v>
      </c>
      <c r="F1074" s="203"/>
      <c r="G1074" s="229"/>
      <c r="H1074" s="163">
        <f>ROUND(D1074*F1074,2)</f>
        <v>0</v>
      </c>
    </row>
    <row r="1075" spans="2:8" ht="105">
      <c r="B1075" s="164" t="s">
        <v>774</v>
      </c>
      <c r="C1075" s="40" t="s">
        <v>1722</v>
      </c>
      <c r="D1075" s="219"/>
      <c r="E1075" s="2"/>
      <c r="F1075" s="51"/>
      <c r="G1075" s="230"/>
      <c r="H1075" s="163"/>
    </row>
    <row r="1076" spans="2:8">
      <c r="B1076" s="164" t="s">
        <v>775</v>
      </c>
      <c r="C1076" s="40" t="s">
        <v>776</v>
      </c>
      <c r="D1076" s="219">
        <v>4</v>
      </c>
      <c r="E1076" s="2" t="s">
        <v>211</v>
      </c>
      <c r="F1076" s="203"/>
      <c r="G1076" s="229"/>
      <c r="H1076" s="163">
        <f>ROUND(D1076*F1076,2)</f>
        <v>0</v>
      </c>
    </row>
    <row r="1077" spans="2:8">
      <c r="B1077" s="164" t="s">
        <v>777</v>
      </c>
      <c r="C1077" s="40" t="s">
        <v>778</v>
      </c>
      <c r="D1077" s="219">
        <v>8</v>
      </c>
      <c r="E1077" s="2" t="s">
        <v>211</v>
      </c>
      <c r="F1077" s="203"/>
      <c r="G1077" s="229"/>
      <c r="H1077" s="163">
        <f>ROUND(D1077*F1077,2)</f>
        <v>0</v>
      </c>
    </row>
    <row r="1078" spans="2:8">
      <c r="B1078" s="164" t="s">
        <v>779</v>
      </c>
      <c r="C1078" s="40" t="s">
        <v>780</v>
      </c>
      <c r="D1078" s="219">
        <v>15</v>
      </c>
      <c r="E1078" s="2" t="s">
        <v>211</v>
      </c>
      <c r="F1078" s="203"/>
      <c r="G1078" s="229"/>
      <c r="H1078" s="163">
        <f>ROUND(D1078*F1078,2)</f>
        <v>0</v>
      </c>
    </row>
    <row r="1079" spans="2:8" ht="187.5" customHeight="1">
      <c r="B1079" s="164" t="s">
        <v>781</v>
      </c>
      <c r="C1079" s="40" t="s">
        <v>1723</v>
      </c>
      <c r="D1079" s="219"/>
      <c r="E1079" s="2"/>
      <c r="F1079" s="51"/>
      <c r="G1079" s="230"/>
      <c r="H1079" s="163"/>
    </row>
    <row r="1080" spans="2:8">
      <c r="B1080" s="164" t="s">
        <v>782</v>
      </c>
      <c r="C1080" s="40" t="s">
        <v>788</v>
      </c>
      <c r="D1080" s="219">
        <v>1</v>
      </c>
      <c r="E1080" s="2" t="s">
        <v>211</v>
      </c>
      <c r="F1080" s="202"/>
      <c r="G1080" s="229"/>
      <c r="H1080" s="163">
        <f>ROUND(D1080*F1080,2)</f>
        <v>0</v>
      </c>
    </row>
    <row r="1081" spans="2:8">
      <c r="B1081" s="164" t="s">
        <v>1724</v>
      </c>
      <c r="C1081" s="40" t="s">
        <v>789</v>
      </c>
      <c r="D1081" s="219">
        <v>15</v>
      </c>
      <c r="E1081" s="2" t="s">
        <v>211</v>
      </c>
      <c r="F1081" s="202"/>
      <c r="G1081" s="229"/>
      <c r="H1081" s="163">
        <f>ROUND(D1081*F1081,2)</f>
        <v>0</v>
      </c>
    </row>
    <row r="1082" spans="2:8">
      <c r="B1082" s="164" t="s">
        <v>1725</v>
      </c>
      <c r="C1082" s="40" t="s">
        <v>1726</v>
      </c>
      <c r="D1082" s="219">
        <v>26</v>
      </c>
      <c r="E1082" s="2" t="s">
        <v>211</v>
      </c>
      <c r="F1082" s="202"/>
      <c r="G1082" s="229"/>
      <c r="H1082" s="163">
        <f>ROUND(D1082*F1082,2)</f>
        <v>0</v>
      </c>
    </row>
    <row r="1083" spans="2:8" ht="89.25" customHeight="1">
      <c r="B1083" s="164" t="s">
        <v>783</v>
      </c>
      <c r="C1083" s="40" t="s">
        <v>1727</v>
      </c>
      <c r="D1083" s="219"/>
      <c r="E1083" s="2"/>
      <c r="F1083" s="23"/>
      <c r="G1083" s="230"/>
      <c r="H1083" s="163"/>
    </row>
    <row r="1084" spans="2:8">
      <c r="B1084" s="164" t="s">
        <v>784</v>
      </c>
      <c r="C1084" s="40" t="s">
        <v>791</v>
      </c>
      <c r="D1084" s="219">
        <v>1000</v>
      </c>
      <c r="E1084" s="2" t="s">
        <v>211</v>
      </c>
      <c r="F1084" s="202"/>
      <c r="G1084" s="229"/>
      <c r="H1084" s="163">
        <f t="shared" ref="H1084:H1089" si="7">ROUND(D1084*F1084,2)</f>
        <v>0</v>
      </c>
    </row>
    <row r="1085" spans="2:8">
      <c r="B1085" s="164" t="s">
        <v>785</v>
      </c>
      <c r="C1085" s="40" t="s">
        <v>792</v>
      </c>
      <c r="D1085" s="219">
        <v>50</v>
      </c>
      <c r="E1085" s="2" t="s">
        <v>211</v>
      </c>
      <c r="F1085" s="202"/>
      <c r="G1085" s="229"/>
      <c r="H1085" s="163">
        <f t="shared" si="7"/>
        <v>0</v>
      </c>
    </row>
    <row r="1086" spans="2:8">
      <c r="B1086" s="164" t="s">
        <v>786</v>
      </c>
      <c r="C1086" s="40" t="s">
        <v>793</v>
      </c>
      <c r="D1086" s="219">
        <v>280</v>
      </c>
      <c r="E1086" s="2" t="s">
        <v>211</v>
      </c>
      <c r="F1086" s="202"/>
      <c r="G1086" s="229"/>
      <c r="H1086" s="163">
        <f t="shared" si="7"/>
        <v>0</v>
      </c>
    </row>
    <row r="1087" spans="2:8">
      <c r="B1087" s="164" t="s">
        <v>787</v>
      </c>
      <c r="C1087" s="40" t="s">
        <v>1728</v>
      </c>
      <c r="D1087" s="219">
        <v>10</v>
      </c>
      <c r="E1087" s="2" t="s">
        <v>211</v>
      </c>
      <c r="F1087" s="202"/>
      <c r="G1087" s="229"/>
      <c r="H1087" s="163">
        <f t="shared" si="7"/>
        <v>0</v>
      </c>
    </row>
    <row r="1088" spans="2:8">
      <c r="B1088" s="164" t="s">
        <v>790</v>
      </c>
      <c r="C1088" s="40" t="s">
        <v>1729</v>
      </c>
      <c r="D1088" s="219">
        <v>2</v>
      </c>
      <c r="E1088" s="2" t="s">
        <v>211</v>
      </c>
      <c r="F1088" s="202"/>
      <c r="G1088" s="229"/>
      <c r="H1088" s="163">
        <f t="shared" si="7"/>
        <v>0</v>
      </c>
    </row>
    <row r="1089" spans="2:8" ht="30">
      <c r="B1089" s="164" t="s">
        <v>794</v>
      </c>
      <c r="C1089" s="40" t="s">
        <v>1730</v>
      </c>
      <c r="D1089" s="219">
        <v>100</v>
      </c>
      <c r="E1089" s="2" t="s">
        <v>211</v>
      </c>
      <c r="F1089" s="202"/>
      <c r="G1089" s="229"/>
      <c r="H1089" s="163">
        <f t="shared" si="7"/>
        <v>0</v>
      </c>
    </row>
    <row r="1090" spans="2:8" ht="85.5" customHeight="1">
      <c r="B1090" s="164" t="s">
        <v>795</v>
      </c>
      <c r="C1090" s="40" t="s">
        <v>796</v>
      </c>
      <c r="D1090" s="219"/>
      <c r="E1090" s="2"/>
      <c r="F1090" s="23"/>
      <c r="G1090" s="230"/>
      <c r="H1090" s="163"/>
    </row>
    <row r="1091" spans="2:8">
      <c r="B1091" s="164" t="s">
        <v>797</v>
      </c>
      <c r="C1091" s="40" t="s">
        <v>798</v>
      </c>
      <c r="D1091" s="219">
        <v>10</v>
      </c>
      <c r="E1091" s="2" t="s">
        <v>211</v>
      </c>
      <c r="F1091" s="202"/>
      <c r="G1091" s="229"/>
      <c r="H1091" s="163">
        <f>ROUND(D1091*F1091,2)</f>
        <v>0</v>
      </c>
    </row>
    <row r="1092" spans="2:8">
      <c r="B1092" s="164" t="s">
        <v>799</v>
      </c>
      <c r="C1092" s="40" t="s">
        <v>800</v>
      </c>
      <c r="D1092" s="219">
        <v>30</v>
      </c>
      <c r="E1092" s="2" t="s">
        <v>211</v>
      </c>
      <c r="F1092" s="202"/>
      <c r="G1092" s="229"/>
      <c r="H1092" s="163">
        <f>ROUND(D1092*F1092,2)</f>
        <v>0</v>
      </c>
    </row>
    <row r="1093" spans="2:8">
      <c r="B1093" s="164" t="s">
        <v>801</v>
      </c>
      <c r="C1093" s="40" t="s">
        <v>802</v>
      </c>
      <c r="D1093" s="219">
        <v>20</v>
      </c>
      <c r="E1093" s="2" t="s">
        <v>211</v>
      </c>
      <c r="F1093" s="202"/>
      <c r="G1093" s="229"/>
      <c r="H1093" s="163">
        <f>ROUND(D1093*F1093,2)</f>
        <v>0</v>
      </c>
    </row>
    <row r="1094" spans="2:8" ht="92.25" customHeight="1">
      <c r="B1094" s="164" t="s">
        <v>803</v>
      </c>
      <c r="C1094" s="40" t="s">
        <v>804</v>
      </c>
      <c r="D1094" s="219"/>
      <c r="E1094" s="2"/>
      <c r="F1094" s="23"/>
      <c r="G1094" s="230"/>
      <c r="H1094" s="163"/>
    </row>
    <row r="1095" spans="2:8">
      <c r="B1095" s="164" t="s">
        <v>805</v>
      </c>
      <c r="C1095" s="40" t="s">
        <v>806</v>
      </c>
      <c r="D1095" s="219">
        <v>5</v>
      </c>
      <c r="E1095" s="2" t="s">
        <v>211</v>
      </c>
      <c r="F1095" s="203"/>
      <c r="G1095" s="229"/>
      <c r="H1095" s="163">
        <f>ROUND(D1095*F1095,2)</f>
        <v>0</v>
      </c>
    </row>
    <row r="1096" spans="2:8">
      <c r="B1096" s="164" t="s">
        <v>807</v>
      </c>
      <c r="C1096" s="40" t="s">
        <v>808</v>
      </c>
      <c r="D1096" s="219">
        <v>20</v>
      </c>
      <c r="E1096" s="2" t="s">
        <v>211</v>
      </c>
      <c r="F1096" s="202"/>
      <c r="G1096" s="229"/>
      <c r="H1096" s="163">
        <f>ROUND(D1096*F1096,2)</f>
        <v>0</v>
      </c>
    </row>
    <row r="1097" spans="2:8">
      <c r="B1097" s="164" t="s">
        <v>809</v>
      </c>
      <c r="C1097" s="40" t="s">
        <v>810</v>
      </c>
      <c r="D1097" s="219">
        <v>20</v>
      </c>
      <c r="E1097" s="2" t="s">
        <v>211</v>
      </c>
      <c r="F1097" s="203"/>
      <c r="G1097" s="229"/>
      <c r="H1097" s="163">
        <f>ROUND(D1097*F1097,2)</f>
        <v>0</v>
      </c>
    </row>
    <row r="1098" spans="2:8" s="64" customFormat="1">
      <c r="B1098" s="312"/>
      <c r="C1098" s="320" t="s">
        <v>811</v>
      </c>
      <c r="D1098" s="274"/>
      <c r="E1098" s="314"/>
      <c r="F1098" s="315"/>
      <c r="G1098" s="256"/>
      <c r="H1098" s="316">
        <f>SUM(H1067:H1097)</f>
        <v>0</v>
      </c>
    </row>
    <row r="1099" spans="2:8">
      <c r="B1099" s="164"/>
      <c r="C1099" s="40"/>
      <c r="D1099" s="219"/>
      <c r="E1099" s="170"/>
      <c r="F1099" s="23"/>
      <c r="G1099" s="230"/>
      <c r="H1099" s="163"/>
    </row>
    <row r="1100" spans="2:8">
      <c r="B1100" s="164">
        <v>7.7</v>
      </c>
      <c r="C1100" s="40" t="s">
        <v>718</v>
      </c>
      <c r="D1100" s="219"/>
      <c r="E1100" s="2"/>
      <c r="F1100" s="51"/>
      <c r="G1100" s="230"/>
      <c r="H1100" s="163"/>
    </row>
    <row r="1101" spans="2:8" ht="87" customHeight="1">
      <c r="B1101" s="164" t="s">
        <v>812</v>
      </c>
      <c r="C1101" s="40" t="s">
        <v>1731</v>
      </c>
      <c r="D1101" s="219"/>
      <c r="E1101" s="2"/>
      <c r="F1101" s="9"/>
      <c r="G1101" s="230"/>
      <c r="H1101" s="163"/>
    </row>
    <row r="1102" spans="2:8">
      <c r="B1102" s="164" t="s">
        <v>813</v>
      </c>
      <c r="C1102" s="40" t="s">
        <v>814</v>
      </c>
      <c r="D1102" s="219">
        <v>10</v>
      </c>
      <c r="E1102" s="2" t="s">
        <v>815</v>
      </c>
      <c r="F1102" s="202"/>
      <c r="G1102" s="229"/>
      <c r="H1102" s="163">
        <f t="shared" ref="H1102:H1107" si="8">ROUND(D1102*F1102,2)</f>
        <v>0</v>
      </c>
    </row>
    <row r="1103" spans="2:8">
      <c r="B1103" s="164" t="s">
        <v>816</v>
      </c>
      <c r="C1103" s="40" t="s">
        <v>817</v>
      </c>
      <c r="D1103" s="219">
        <v>10</v>
      </c>
      <c r="E1103" s="2" t="s">
        <v>815</v>
      </c>
      <c r="F1103" s="202"/>
      <c r="G1103" s="229"/>
      <c r="H1103" s="163">
        <f t="shared" si="8"/>
        <v>0</v>
      </c>
    </row>
    <row r="1104" spans="2:8">
      <c r="B1104" s="164" t="s">
        <v>818</v>
      </c>
      <c r="C1104" s="40" t="s">
        <v>819</v>
      </c>
      <c r="D1104" s="219">
        <v>10</v>
      </c>
      <c r="E1104" s="2" t="s">
        <v>815</v>
      </c>
      <c r="F1104" s="202"/>
      <c r="G1104" s="229"/>
      <c r="H1104" s="163">
        <f t="shared" si="8"/>
        <v>0</v>
      </c>
    </row>
    <row r="1105" spans="2:8" ht="60">
      <c r="B1105" s="164" t="s">
        <v>820</v>
      </c>
      <c r="C1105" s="40" t="s">
        <v>821</v>
      </c>
      <c r="D1105" s="219">
        <v>10</v>
      </c>
      <c r="E1105" s="2" t="s">
        <v>815</v>
      </c>
      <c r="F1105" s="203"/>
      <c r="G1105" s="229"/>
      <c r="H1105" s="163">
        <f t="shared" si="8"/>
        <v>0</v>
      </c>
    </row>
    <row r="1106" spans="2:8" ht="68.25" customHeight="1">
      <c r="B1106" s="164" t="s">
        <v>822</v>
      </c>
      <c r="C1106" s="40" t="s">
        <v>823</v>
      </c>
      <c r="D1106" s="219">
        <v>10</v>
      </c>
      <c r="E1106" s="2" t="s">
        <v>1422</v>
      </c>
      <c r="F1106" s="203"/>
      <c r="G1106" s="229"/>
      <c r="H1106" s="163">
        <f t="shared" si="8"/>
        <v>0</v>
      </c>
    </row>
    <row r="1107" spans="2:8" ht="62.25" customHeight="1">
      <c r="B1107" s="164" t="s">
        <v>824</v>
      </c>
      <c r="C1107" s="40" t="s">
        <v>825</v>
      </c>
      <c r="D1107" s="219">
        <v>10</v>
      </c>
      <c r="E1107" s="2" t="s">
        <v>1422</v>
      </c>
      <c r="F1107" s="203"/>
      <c r="G1107" s="229"/>
      <c r="H1107" s="163">
        <f t="shared" si="8"/>
        <v>0</v>
      </c>
    </row>
    <row r="1108" spans="2:8" ht="63" customHeight="1">
      <c r="B1108" s="164" t="s">
        <v>826</v>
      </c>
      <c r="C1108" s="40" t="s">
        <v>1732</v>
      </c>
      <c r="D1108" s="219"/>
      <c r="E1108" s="2"/>
      <c r="F1108" s="51"/>
      <c r="G1108" s="230"/>
      <c r="H1108" s="163"/>
    </row>
    <row r="1109" spans="2:8">
      <c r="B1109" s="164" t="s">
        <v>827</v>
      </c>
      <c r="C1109" s="40" t="s">
        <v>828</v>
      </c>
      <c r="D1109" s="219">
        <v>10</v>
      </c>
      <c r="E1109" s="2" t="s">
        <v>1422</v>
      </c>
      <c r="F1109" s="203"/>
      <c r="G1109" s="229"/>
      <c r="H1109" s="163">
        <f>ROUND(D1109*F1109,2)</f>
        <v>0</v>
      </c>
    </row>
    <row r="1110" spans="2:8">
      <c r="B1110" s="164" t="s">
        <v>829</v>
      </c>
      <c r="C1110" s="40" t="s">
        <v>830</v>
      </c>
      <c r="D1110" s="219">
        <v>400</v>
      </c>
      <c r="E1110" s="2" t="s">
        <v>1422</v>
      </c>
      <c r="F1110" s="203"/>
      <c r="G1110" s="229"/>
      <c r="H1110" s="163">
        <f>ROUND(D1110*F1110,2)</f>
        <v>0</v>
      </c>
    </row>
    <row r="1111" spans="2:8">
      <c r="B1111" s="164" t="s">
        <v>831</v>
      </c>
      <c r="C1111" s="40" t="s">
        <v>832</v>
      </c>
      <c r="D1111" s="219">
        <v>100</v>
      </c>
      <c r="E1111" s="2" t="s">
        <v>1422</v>
      </c>
      <c r="F1111" s="202"/>
      <c r="G1111" s="229"/>
      <c r="H1111" s="163">
        <f>ROUND(D1111*F1111,2)</f>
        <v>0</v>
      </c>
    </row>
    <row r="1112" spans="2:8" ht="82.5" customHeight="1">
      <c r="B1112" s="164" t="s">
        <v>833</v>
      </c>
      <c r="C1112" s="40" t="s">
        <v>1733</v>
      </c>
      <c r="D1112" s="219"/>
      <c r="E1112" s="2"/>
      <c r="F1112" s="23"/>
      <c r="G1112" s="230"/>
      <c r="H1112" s="163"/>
    </row>
    <row r="1113" spans="2:8">
      <c r="B1113" s="164" t="s">
        <v>834</v>
      </c>
      <c r="C1113" s="40" t="s">
        <v>835</v>
      </c>
      <c r="D1113" s="219">
        <v>10</v>
      </c>
      <c r="E1113" s="2" t="s">
        <v>836</v>
      </c>
      <c r="F1113" s="203"/>
      <c r="G1113" s="229"/>
      <c r="H1113" s="163">
        <f>ROUND(D1113*F1113,2)</f>
        <v>0</v>
      </c>
    </row>
    <row r="1114" spans="2:8">
      <c r="B1114" s="164" t="s">
        <v>837</v>
      </c>
      <c r="C1114" s="40" t="s">
        <v>838</v>
      </c>
      <c r="D1114" s="219">
        <v>10</v>
      </c>
      <c r="E1114" s="2" t="s">
        <v>836</v>
      </c>
      <c r="F1114" s="203"/>
      <c r="G1114" s="229"/>
      <c r="H1114" s="163">
        <f>ROUND(D1114*F1114,2)</f>
        <v>0</v>
      </c>
    </row>
    <row r="1115" spans="2:8">
      <c r="B1115" s="164" t="s">
        <v>839</v>
      </c>
      <c r="C1115" s="40" t="s">
        <v>819</v>
      </c>
      <c r="D1115" s="219">
        <v>10</v>
      </c>
      <c r="E1115" s="2" t="s">
        <v>836</v>
      </c>
      <c r="F1115" s="203"/>
      <c r="G1115" s="229"/>
      <c r="H1115" s="163">
        <f>ROUND(D1115*F1115,2)</f>
        <v>0</v>
      </c>
    </row>
    <row r="1116" spans="2:8" ht="77.25" customHeight="1">
      <c r="B1116" s="164" t="s">
        <v>840</v>
      </c>
      <c r="C1116" s="40" t="s">
        <v>841</v>
      </c>
      <c r="D1116" s="219">
        <v>10</v>
      </c>
      <c r="E1116" s="2" t="s">
        <v>1422</v>
      </c>
      <c r="F1116" s="203"/>
      <c r="G1116" s="229"/>
      <c r="H1116" s="163">
        <f>ROUND(D1116*F1116,2)</f>
        <v>0</v>
      </c>
    </row>
    <row r="1117" spans="2:8" ht="84.75" customHeight="1">
      <c r="B1117" s="164" t="s">
        <v>842</v>
      </c>
      <c r="C1117" s="40" t="s">
        <v>1734</v>
      </c>
      <c r="D1117" s="219">
        <v>10</v>
      </c>
      <c r="E1117" s="2" t="s">
        <v>1422</v>
      </c>
      <c r="F1117" s="202"/>
      <c r="G1117" s="229"/>
      <c r="H1117" s="163">
        <f>ROUND(D1117*F1117,2)</f>
        <v>0</v>
      </c>
    </row>
    <row r="1118" spans="2:8" ht="60" customHeight="1">
      <c r="B1118" s="164" t="s">
        <v>843</v>
      </c>
      <c r="C1118" s="40" t="s">
        <v>1735</v>
      </c>
      <c r="D1118" s="219"/>
      <c r="E1118" s="2"/>
      <c r="F1118" s="23"/>
      <c r="G1118" s="230"/>
      <c r="H1118" s="163"/>
    </row>
    <row r="1119" spans="2:8">
      <c r="B1119" s="164" t="s">
        <v>844</v>
      </c>
      <c r="C1119" s="40" t="s">
        <v>845</v>
      </c>
      <c r="D1119" s="219">
        <v>100</v>
      </c>
      <c r="E1119" s="2" t="s">
        <v>1422</v>
      </c>
      <c r="F1119" s="202"/>
      <c r="G1119" s="229"/>
      <c r="H1119" s="163">
        <f>ROUND(D1119*F1119,2)</f>
        <v>0</v>
      </c>
    </row>
    <row r="1120" spans="2:8">
      <c r="B1120" s="164" t="s">
        <v>846</v>
      </c>
      <c r="C1120" s="40" t="s">
        <v>847</v>
      </c>
      <c r="D1120" s="219">
        <v>5300</v>
      </c>
      <c r="E1120" s="2" t="s">
        <v>1422</v>
      </c>
      <c r="F1120" s="202"/>
      <c r="G1120" s="229"/>
      <c r="H1120" s="163">
        <f>ROUND(D1120*F1120,2)</f>
        <v>0</v>
      </c>
    </row>
    <row r="1121" spans="2:8">
      <c r="B1121" s="164" t="s">
        <v>1736</v>
      </c>
      <c r="C1121" s="40" t="s">
        <v>1737</v>
      </c>
      <c r="D1121" s="219">
        <v>2500</v>
      </c>
      <c r="E1121" s="2" t="s">
        <v>1422</v>
      </c>
      <c r="F1121" s="203"/>
      <c r="G1121" s="229"/>
      <c r="H1121" s="163">
        <f>ROUND(D1121*F1121,2)</f>
        <v>0</v>
      </c>
    </row>
    <row r="1122" spans="2:8">
      <c r="B1122" s="164" t="s">
        <v>1738</v>
      </c>
      <c r="C1122" s="40" t="s">
        <v>1739</v>
      </c>
      <c r="D1122" s="219">
        <v>3300</v>
      </c>
      <c r="E1122" s="42" t="s">
        <v>1422</v>
      </c>
      <c r="F1122" s="203"/>
      <c r="G1122" s="229"/>
      <c r="H1122" s="163">
        <f>ROUND(D1122*F1122,2)</f>
        <v>0</v>
      </c>
    </row>
    <row r="1123" spans="2:8" ht="45">
      <c r="B1123" s="164" t="s">
        <v>848</v>
      </c>
      <c r="C1123" s="40" t="s">
        <v>850</v>
      </c>
      <c r="D1123" s="219"/>
      <c r="E1123" s="2"/>
      <c r="F1123" s="51"/>
      <c r="G1123" s="230"/>
      <c r="H1123" s="163"/>
    </row>
    <row r="1124" spans="2:8">
      <c r="B1124" s="164" t="s">
        <v>1740</v>
      </c>
      <c r="C1124" s="40" t="s">
        <v>852</v>
      </c>
      <c r="D1124" s="219">
        <v>50</v>
      </c>
      <c r="E1124" s="2" t="s">
        <v>1422</v>
      </c>
      <c r="F1124" s="203"/>
      <c r="G1124" s="229"/>
      <c r="H1124" s="163">
        <f>ROUND(D1124*F1124,2)</f>
        <v>0</v>
      </c>
    </row>
    <row r="1125" spans="2:8">
      <c r="B1125" s="164" t="s">
        <v>1741</v>
      </c>
      <c r="C1125" s="40" t="s">
        <v>685</v>
      </c>
      <c r="D1125" s="219">
        <v>50</v>
      </c>
      <c r="E1125" s="2" t="s">
        <v>1422</v>
      </c>
      <c r="F1125" s="203"/>
      <c r="G1125" s="229"/>
      <c r="H1125" s="163">
        <f>ROUND(D1125*F1125,2)</f>
        <v>0</v>
      </c>
    </row>
    <row r="1126" spans="2:8">
      <c r="B1126" s="164" t="s">
        <v>1742</v>
      </c>
      <c r="C1126" s="40" t="s">
        <v>855</v>
      </c>
      <c r="D1126" s="219">
        <v>50</v>
      </c>
      <c r="E1126" s="2" t="s">
        <v>1422</v>
      </c>
      <c r="F1126" s="203"/>
      <c r="G1126" s="229"/>
      <c r="H1126" s="163">
        <f>ROUND(D1126*F1126,2)</f>
        <v>0</v>
      </c>
    </row>
    <row r="1127" spans="2:8" ht="45">
      <c r="B1127" s="164" t="s">
        <v>849</v>
      </c>
      <c r="C1127" s="40" t="s">
        <v>857</v>
      </c>
      <c r="D1127" s="219"/>
      <c r="E1127" s="2"/>
      <c r="F1127" s="51"/>
      <c r="G1127" s="230"/>
      <c r="H1127" s="163"/>
    </row>
    <row r="1128" spans="2:8">
      <c r="B1128" s="164" t="s">
        <v>851</v>
      </c>
      <c r="C1128" s="40" t="s">
        <v>852</v>
      </c>
      <c r="D1128" s="219">
        <v>50</v>
      </c>
      <c r="E1128" s="2" t="s">
        <v>1422</v>
      </c>
      <c r="F1128" s="203"/>
      <c r="G1128" s="229"/>
      <c r="H1128" s="163">
        <f>ROUND(D1128*F1128,2)</f>
        <v>0</v>
      </c>
    </row>
    <row r="1129" spans="2:8">
      <c r="B1129" s="164" t="s">
        <v>853</v>
      </c>
      <c r="C1129" s="40" t="s">
        <v>685</v>
      </c>
      <c r="D1129" s="219">
        <v>50</v>
      </c>
      <c r="E1129" s="2" t="s">
        <v>1422</v>
      </c>
      <c r="F1129" s="203"/>
      <c r="G1129" s="229"/>
      <c r="H1129" s="163">
        <f>ROUND(D1129*F1129,2)</f>
        <v>0</v>
      </c>
    </row>
    <row r="1130" spans="2:8">
      <c r="B1130" s="164" t="s">
        <v>854</v>
      </c>
      <c r="C1130" s="40" t="s">
        <v>855</v>
      </c>
      <c r="D1130" s="219">
        <v>50</v>
      </c>
      <c r="E1130" s="2" t="s">
        <v>1422</v>
      </c>
      <c r="F1130" s="203"/>
      <c r="G1130" s="229"/>
      <c r="H1130" s="163">
        <f>ROUND(D1130*F1130,2)</f>
        <v>0</v>
      </c>
    </row>
    <row r="1131" spans="2:8" ht="45">
      <c r="B1131" s="164" t="s">
        <v>856</v>
      </c>
      <c r="C1131" s="40" t="s">
        <v>864</v>
      </c>
      <c r="D1131" s="219"/>
      <c r="E1131" s="2"/>
      <c r="F1131" s="51"/>
      <c r="G1131" s="230"/>
      <c r="H1131" s="163"/>
    </row>
    <row r="1132" spans="2:8">
      <c r="B1132" s="164" t="s">
        <v>858</v>
      </c>
      <c r="C1132" s="40" t="s">
        <v>865</v>
      </c>
      <c r="D1132" s="219">
        <v>100</v>
      </c>
      <c r="E1132" s="2" t="s">
        <v>211</v>
      </c>
      <c r="F1132" s="203"/>
      <c r="G1132" s="229"/>
      <c r="H1132" s="163">
        <f t="shared" ref="H1132:H1138" si="9">ROUND(D1132*F1132,2)</f>
        <v>0</v>
      </c>
    </row>
    <row r="1133" spans="2:8">
      <c r="B1133" s="164" t="s">
        <v>859</v>
      </c>
      <c r="C1133" s="40" t="s">
        <v>866</v>
      </c>
      <c r="D1133" s="219">
        <v>80</v>
      </c>
      <c r="E1133" s="2" t="s">
        <v>211</v>
      </c>
      <c r="F1133" s="203"/>
      <c r="G1133" s="229"/>
      <c r="H1133" s="163">
        <f t="shared" si="9"/>
        <v>0</v>
      </c>
    </row>
    <row r="1134" spans="2:8">
      <c r="B1134" s="164" t="s">
        <v>860</v>
      </c>
      <c r="C1134" s="40" t="s">
        <v>867</v>
      </c>
      <c r="D1134" s="219">
        <v>280</v>
      </c>
      <c r="E1134" s="2" t="s">
        <v>211</v>
      </c>
      <c r="F1134" s="203"/>
      <c r="G1134" s="229"/>
      <c r="H1134" s="163">
        <f t="shared" si="9"/>
        <v>0</v>
      </c>
    </row>
    <row r="1135" spans="2:8">
      <c r="B1135" s="164" t="s">
        <v>861</v>
      </c>
      <c r="C1135" s="40" t="s">
        <v>868</v>
      </c>
      <c r="D1135" s="219">
        <v>100</v>
      </c>
      <c r="E1135" s="2" t="s">
        <v>211</v>
      </c>
      <c r="F1135" s="203"/>
      <c r="G1135" s="229"/>
      <c r="H1135" s="163">
        <f t="shared" si="9"/>
        <v>0</v>
      </c>
    </row>
    <row r="1136" spans="2:8">
      <c r="B1136" s="164" t="s">
        <v>862</v>
      </c>
      <c r="C1136" s="40" t="s">
        <v>869</v>
      </c>
      <c r="D1136" s="219">
        <v>30</v>
      </c>
      <c r="E1136" s="2" t="s">
        <v>211</v>
      </c>
      <c r="F1136" s="203"/>
      <c r="G1136" s="229"/>
      <c r="H1136" s="163">
        <f t="shared" si="9"/>
        <v>0</v>
      </c>
    </row>
    <row r="1137" spans="2:8">
      <c r="B1137" s="164" t="s">
        <v>1743</v>
      </c>
      <c r="C1137" s="40" t="s">
        <v>870</v>
      </c>
      <c r="D1137" s="219">
        <v>70</v>
      </c>
      <c r="E1137" s="2" t="s">
        <v>211</v>
      </c>
      <c r="F1137" s="203"/>
      <c r="G1137" s="229"/>
      <c r="H1137" s="163">
        <f t="shared" si="9"/>
        <v>0</v>
      </c>
    </row>
    <row r="1138" spans="2:8" ht="45.75" customHeight="1">
      <c r="B1138" s="164" t="s">
        <v>863</v>
      </c>
      <c r="C1138" s="40" t="s">
        <v>1744</v>
      </c>
      <c r="D1138" s="219">
        <v>300</v>
      </c>
      <c r="E1138" s="2" t="s">
        <v>211</v>
      </c>
      <c r="F1138" s="203"/>
      <c r="G1138" s="229"/>
      <c r="H1138" s="163">
        <f t="shared" si="9"/>
        <v>0</v>
      </c>
    </row>
    <row r="1139" spans="2:8" ht="45">
      <c r="B1139" s="164" t="s">
        <v>871</v>
      </c>
      <c r="C1139" s="40" t="s">
        <v>1745</v>
      </c>
      <c r="D1139" s="219"/>
      <c r="E1139" s="2"/>
      <c r="F1139" s="51"/>
      <c r="G1139" s="230"/>
      <c r="H1139" s="163"/>
    </row>
    <row r="1140" spans="2:8">
      <c r="B1140" s="164" t="s">
        <v>1746</v>
      </c>
      <c r="C1140" s="40" t="s">
        <v>1747</v>
      </c>
      <c r="D1140" s="219">
        <v>70</v>
      </c>
      <c r="E1140" s="2" t="s">
        <v>211</v>
      </c>
      <c r="F1140" s="203"/>
      <c r="G1140" s="229"/>
      <c r="H1140" s="163">
        <f>ROUND(D1140*F1140,2)</f>
        <v>0</v>
      </c>
    </row>
    <row r="1141" spans="2:8">
      <c r="B1141" s="164" t="s">
        <v>1748</v>
      </c>
      <c r="C1141" s="40" t="s">
        <v>875</v>
      </c>
      <c r="D1141" s="219">
        <v>5</v>
      </c>
      <c r="E1141" s="2" t="s">
        <v>211</v>
      </c>
      <c r="F1141" s="203"/>
      <c r="G1141" s="229"/>
      <c r="H1141" s="163">
        <f>ROUND(D1141*F1141,2)</f>
        <v>0</v>
      </c>
    </row>
    <row r="1142" spans="2:8">
      <c r="B1142" s="164" t="s">
        <v>1749</v>
      </c>
      <c r="C1142" s="40" t="s">
        <v>877</v>
      </c>
      <c r="D1142" s="219">
        <v>25</v>
      </c>
      <c r="E1142" s="2" t="s">
        <v>211</v>
      </c>
      <c r="F1142" s="203"/>
      <c r="G1142" s="229"/>
      <c r="H1142" s="163">
        <f>ROUND(D1142*F1142,2)</f>
        <v>0</v>
      </c>
    </row>
    <row r="1143" spans="2:8">
      <c r="B1143" s="164" t="s">
        <v>1750</v>
      </c>
      <c r="C1143" s="40" t="s">
        <v>878</v>
      </c>
      <c r="D1143" s="219">
        <v>25</v>
      </c>
      <c r="E1143" s="2" t="s">
        <v>211</v>
      </c>
      <c r="F1143" s="203"/>
      <c r="G1143" s="229"/>
      <c r="H1143" s="163">
        <f>ROUND(D1143*F1143,2)</f>
        <v>0</v>
      </c>
    </row>
    <row r="1144" spans="2:8">
      <c r="B1144" s="164" t="s">
        <v>1751</v>
      </c>
      <c r="C1144" s="40" t="s">
        <v>879</v>
      </c>
      <c r="D1144" s="219">
        <v>5</v>
      </c>
      <c r="E1144" s="2" t="s">
        <v>211</v>
      </c>
      <c r="F1144" s="202"/>
      <c r="G1144" s="229"/>
      <c r="H1144" s="163">
        <f>ROUND(D1144*F1144,2)</f>
        <v>0</v>
      </c>
    </row>
    <row r="1145" spans="2:8" ht="30">
      <c r="B1145" s="164" t="s">
        <v>872</v>
      </c>
      <c r="C1145" s="40" t="s">
        <v>1752</v>
      </c>
      <c r="D1145" s="219"/>
      <c r="E1145" s="2"/>
      <c r="F1145" s="51"/>
      <c r="G1145" s="230"/>
      <c r="H1145" s="163"/>
    </row>
    <row r="1146" spans="2:8">
      <c r="B1146" s="164" t="s">
        <v>873</v>
      </c>
      <c r="C1146" s="40" t="s">
        <v>881</v>
      </c>
      <c r="D1146" s="219">
        <v>120</v>
      </c>
      <c r="E1146" s="2" t="s">
        <v>211</v>
      </c>
      <c r="F1146" s="203"/>
      <c r="G1146" s="229"/>
      <c r="H1146" s="163">
        <f t="shared" ref="H1146:H1152" si="10">ROUND(D1146*F1146,2)</f>
        <v>0</v>
      </c>
    </row>
    <row r="1147" spans="2:8">
      <c r="B1147" s="164" t="s">
        <v>874</v>
      </c>
      <c r="C1147" s="40" t="s">
        <v>882</v>
      </c>
      <c r="D1147" s="219">
        <v>100</v>
      </c>
      <c r="E1147" s="2" t="s">
        <v>211</v>
      </c>
      <c r="F1147" s="203"/>
      <c r="G1147" s="229"/>
      <c r="H1147" s="163">
        <f t="shared" si="10"/>
        <v>0</v>
      </c>
    </row>
    <row r="1148" spans="2:8">
      <c r="B1148" s="164" t="s">
        <v>876</v>
      </c>
      <c r="C1148" s="40" t="s">
        <v>883</v>
      </c>
      <c r="D1148" s="219">
        <v>70</v>
      </c>
      <c r="E1148" s="2" t="s">
        <v>211</v>
      </c>
      <c r="F1148" s="203"/>
      <c r="G1148" s="229"/>
      <c r="H1148" s="163">
        <f t="shared" si="10"/>
        <v>0</v>
      </c>
    </row>
    <row r="1149" spans="2:8" ht="60">
      <c r="B1149" s="164" t="s">
        <v>880</v>
      </c>
      <c r="C1149" s="40" t="s">
        <v>1753</v>
      </c>
      <c r="D1149" s="219">
        <v>650</v>
      </c>
      <c r="E1149" s="2" t="s">
        <v>1754</v>
      </c>
      <c r="F1149" s="203"/>
      <c r="G1149" s="229"/>
      <c r="H1149" s="163">
        <f t="shared" si="10"/>
        <v>0</v>
      </c>
    </row>
    <row r="1150" spans="2:8" ht="60">
      <c r="B1150" s="164" t="s">
        <v>884</v>
      </c>
      <c r="C1150" s="40" t="s">
        <v>1755</v>
      </c>
      <c r="D1150" s="219">
        <v>220</v>
      </c>
      <c r="E1150" s="2" t="s">
        <v>1754</v>
      </c>
      <c r="F1150" s="203"/>
      <c r="G1150" s="229"/>
      <c r="H1150" s="163">
        <f t="shared" si="10"/>
        <v>0</v>
      </c>
    </row>
    <row r="1151" spans="2:8" ht="45">
      <c r="B1151" s="164" t="s">
        <v>885</v>
      </c>
      <c r="C1151" s="40" t="s">
        <v>1756</v>
      </c>
      <c r="D1151" s="219">
        <v>125</v>
      </c>
      <c r="E1151" s="2" t="s">
        <v>211</v>
      </c>
      <c r="F1151" s="203"/>
      <c r="G1151" s="229"/>
      <c r="H1151" s="163">
        <f t="shared" si="10"/>
        <v>0</v>
      </c>
    </row>
    <row r="1152" spans="2:8" ht="45">
      <c r="B1152" s="164" t="s">
        <v>886</v>
      </c>
      <c r="C1152" s="40" t="s">
        <v>1757</v>
      </c>
      <c r="D1152" s="219">
        <v>280</v>
      </c>
      <c r="E1152" s="2" t="s">
        <v>211</v>
      </c>
      <c r="F1152" s="203"/>
      <c r="G1152" s="229"/>
      <c r="H1152" s="163">
        <f t="shared" si="10"/>
        <v>0</v>
      </c>
    </row>
    <row r="1153" spans="2:8" ht="105">
      <c r="B1153" s="164" t="s">
        <v>887</v>
      </c>
      <c r="C1153" s="40" t="s">
        <v>888</v>
      </c>
      <c r="D1153" s="219"/>
      <c r="E1153" s="2"/>
      <c r="F1153" s="51"/>
      <c r="G1153" s="230"/>
      <c r="H1153" s="163"/>
    </row>
    <row r="1154" spans="2:8">
      <c r="B1154" s="164" t="s">
        <v>889</v>
      </c>
      <c r="C1154" s="40" t="s">
        <v>890</v>
      </c>
      <c r="D1154" s="219">
        <v>60</v>
      </c>
      <c r="E1154" s="2" t="s">
        <v>836</v>
      </c>
      <c r="F1154" s="203"/>
      <c r="G1154" s="229"/>
      <c r="H1154" s="163">
        <f>ROUND(D1154*F1154,2)</f>
        <v>0</v>
      </c>
    </row>
    <row r="1155" spans="2:8">
      <c r="B1155" s="164" t="s">
        <v>891</v>
      </c>
      <c r="C1155" s="40" t="s">
        <v>892</v>
      </c>
      <c r="D1155" s="219">
        <v>70</v>
      </c>
      <c r="E1155" s="2" t="s">
        <v>836</v>
      </c>
      <c r="F1155" s="203"/>
      <c r="G1155" s="229"/>
      <c r="H1155" s="163">
        <f>ROUND(D1155*F1155,2)</f>
        <v>0</v>
      </c>
    </row>
    <row r="1156" spans="2:8">
      <c r="B1156" s="164" t="s">
        <v>893</v>
      </c>
      <c r="C1156" s="40" t="s">
        <v>894</v>
      </c>
      <c r="D1156" s="219">
        <v>100</v>
      </c>
      <c r="E1156" s="2" t="s">
        <v>836</v>
      </c>
      <c r="F1156" s="203"/>
      <c r="G1156" s="229"/>
      <c r="H1156" s="163">
        <f>ROUND(D1156*F1156,2)</f>
        <v>0</v>
      </c>
    </row>
    <row r="1157" spans="2:8">
      <c r="B1157" s="164" t="s">
        <v>895</v>
      </c>
      <c r="C1157" s="40" t="s">
        <v>896</v>
      </c>
      <c r="D1157" s="219">
        <v>90</v>
      </c>
      <c r="E1157" s="2" t="s">
        <v>836</v>
      </c>
      <c r="F1157" s="203"/>
      <c r="G1157" s="229"/>
      <c r="H1157" s="163">
        <f>ROUND(D1157*F1157,2)</f>
        <v>0</v>
      </c>
    </row>
    <row r="1158" spans="2:8" ht="90">
      <c r="B1158" s="164" t="s">
        <v>897</v>
      </c>
      <c r="C1158" s="40" t="s">
        <v>1758</v>
      </c>
      <c r="D1158" s="219"/>
      <c r="E1158" s="2"/>
      <c r="F1158" s="51"/>
      <c r="G1158" s="230"/>
      <c r="H1158" s="163"/>
    </row>
    <row r="1159" spans="2:8">
      <c r="B1159" s="164" t="s">
        <v>898</v>
      </c>
      <c r="C1159" s="40" t="s">
        <v>899</v>
      </c>
      <c r="D1159" s="219">
        <v>15</v>
      </c>
      <c r="E1159" s="2" t="s">
        <v>836</v>
      </c>
      <c r="F1159" s="203"/>
      <c r="G1159" s="229"/>
      <c r="H1159" s="163">
        <f>ROUND(D1159*F1159,2)</f>
        <v>0</v>
      </c>
    </row>
    <row r="1160" spans="2:8">
      <c r="B1160" s="164" t="s">
        <v>900</v>
      </c>
      <c r="C1160" s="40" t="s">
        <v>901</v>
      </c>
      <c r="D1160" s="219">
        <v>5</v>
      </c>
      <c r="E1160" s="2" t="s">
        <v>836</v>
      </c>
      <c r="F1160" s="203"/>
      <c r="G1160" s="229"/>
      <c r="H1160" s="163">
        <f>ROUND(D1160*F1160,2)</f>
        <v>0</v>
      </c>
    </row>
    <row r="1161" spans="2:8" ht="135.75" customHeight="1">
      <c r="B1161" s="164" t="s">
        <v>902</v>
      </c>
      <c r="C1161" s="40" t="s">
        <v>903</v>
      </c>
      <c r="D1161" s="219"/>
      <c r="E1161" s="2"/>
      <c r="F1161" s="51"/>
      <c r="G1161" s="230"/>
      <c r="H1161" s="163"/>
    </row>
    <row r="1162" spans="2:8">
      <c r="B1162" s="164" t="s">
        <v>904</v>
      </c>
      <c r="C1162" s="40" t="s">
        <v>905</v>
      </c>
      <c r="D1162" s="219">
        <v>12</v>
      </c>
      <c r="E1162" s="2" t="s">
        <v>836</v>
      </c>
      <c r="F1162" s="203"/>
      <c r="G1162" s="229"/>
      <c r="H1162" s="163">
        <f t="shared" ref="H1162:H1170" si="11">ROUND(D1162*F1162,2)</f>
        <v>0</v>
      </c>
    </row>
    <row r="1163" spans="2:8" ht="30">
      <c r="B1163" s="164" t="s">
        <v>906</v>
      </c>
      <c r="C1163" s="40" t="s">
        <v>907</v>
      </c>
      <c r="D1163" s="219">
        <v>5</v>
      </c>
      <c r="E1163" s="2" t="s">
        <v>211</v>
      </c>
      <c r="F1163" s="203"/>
      <c r="G1163" s="229"/>
      <c r="H1163" s="163">
        <f t="shared" si="11"/>
        <v>0</v>
      </c>
    </row>
    <row r="1164" spans="2:8" ht="45">
      <c r="B1164" s="164" t="s">
        <v>908</v>
      </c>
      <c r="C1164" s="40" t="s">
        <v>909</v>
      </c>
      <c r="D1164" s="219">
        <v>10</v>
      </c>
      <c r="E1164" s="2" t="s">
        <v>211</v>
      </c>
      <c r="F1164" s="203"/>
      <c r="G1164" s="229"/>
      <c r="H1164" s="163">
        <f t="shared" si="11"/>
        <v>0</v>
      </c>
    </row>
    <row r="1165" spans="2:8" ht="45">
      <c r="B1165" s="164" t="s">
        <v>910</v>
      </c>
      <c r="C1165" s="40" t="s">
        <v>1759</v>
      </c>
      <c r="D1165" s="219">
        <v>20</v>
      </c>
      <c r="E1165" s="2" t="s">
        <v>211</v>
      </c>
      <c r="F1165" s="203"/>
      <c r="G1165" s="229"/>
      <c r="H1165" s="163">
        <f t="shared" si="11"/>
        <v>0</v>
      </c>
    </row>
    <row r="1166" spans="2:8" ht="45">
      <c r="B1166" s="164" t="s">
        <v>911</v>
      </c>
      <c r="C1166" s="157" t="s">
        <v>1760</v>
      </c>
      <c r="D1166" s="219">
        <v>60</v>
      </c>
      <c r="E1166" s="2" t="s">
        <v>211</v>
      </c>
      <c r="F1166" s="202"/>
      <c r="G1166" s="229"/>
      <c r="H1166" s="163">
        <f t="shared" si="11"/>
        <v>0</v>
      </c>
    </row>
    <row r="1167" spans="2:8" ht="45">
      <c r="B1167" s="164" t="s">
        <v>912</v>
      </c>
      <c r="C1167" s="40" t="s">
        <v>1760</v>
      </c>
      <c r="D1167" s="219">
        <v>60</v>
      </c>
      <c r="E1167" s="52" t="s">
        <v>211</v>
      </c>
      <c r="F1167" s="202"/>
      <c r="G1167" s="229"/>
      <c r="H1167" s="163">
        <f t="shared" si="11"/>
        <v>0</v>
      </c>
    </row>
    <row r="1168" spans="2:8" ht="105" customHeight="1">
      <c r="B1168" s="156" t="s">
        <v>913</v>
      </c>
      <c r="C1168" s="40" t="s">
        <v>1761</v>
      </c>
      <c r="D1168" s="219">
        <v>4</v>
      </c>
      <c r="E1168" s="42" t="s">
        <v>211</v>
      </c>
      <c r="F1168" s="203"/>
      <c r="G1168" s="229"/>
      <c r="H1168" s="163">
        <f t="shared" si="11"/>
        <v>0</v>
      </c>
    </row>
    <row r="1169" spans="2:8" ht="75">
      <c r="B1169" s="171" t="s">
        <v>914</v>
      </c>
      <c r="C1169" s="172" t="s">
        <v>1762</v>
      </c>
      <c r="D1169" s="219">
        <v>3</v>
      </c>
      <c r="E1169" s="173" t="s">
        <v>211</v>
      </c>
      <c r="F1169" s="203"/>
      <c r="G1169" s="229"/>
      <c r="H1169" s="163">
        <f t="shared" si="11"/>
        <v>0</v>
      </c>
    </row>
    <row r="1170" spans="2:8" ht="100.5" customHeight="1">
      <c r="B1170" s="171" t="s">
        <v>915</v>
      </c>
      <c r="C1170" s="172" t="s">
        <v>1763</v>
      </c>
      <c r="D1170" s="219">
        <v>1</v>
      </c>
      <c r="E1170" s="2" t="s">
        <v>383</v>
      </c>
      <c r="F1170" s="203"/>
      <c r="G1170" s="229"/>
      <c r="H1170" s="163">
        <f t="shared" si="11"/>
        <v>0</v>
      </c>
    </row>
    <row r="1171" spans="2:8">
      <c r="B1171" s="171" t="s">
        <v>1764</v>
      </c>
      <c r="C1171" s="172" t="s">
        <v>1765</v>
      </c>
      <c r="D1171" s="219"/>
      <c r="E1171" s="2"/>
      <c r="F1171" s="51"/>
      <c r="G1171" s="230"/>
      <c r="H1171" s="163"/>
    </row>
    <row r="1172" spans="2:8">
      <c r="B1172" s="171" t="s">
        <v>1766</v>
      </c>
      <c r="C1172" s="172" t="s">
        <v>1767</v>
      </c>
      <c r="D1172" s="219"/>
      <c r="E1172" s="2"/>
      <c r="F1172" s="51"/>
      <c r="G1172" s="230"/>
      <c r="H1172" s="163"/>
    </row>
    <row r="1173" spans="2:8">
      <c r="B1173" s="164" t="s">
        <v>1768</v>
      </c>
      <c r="C1173" s="40" t="s">
        <v>1769</v>
      </c>
      <c r="D1173" s="219"/>
      <c r="E1173" s="170"/>
      <c r="F1173" s="51"/>
      <c r="G1173" s="230"/>
      <c r="H1173" s="163"/>
    </row>
    <row r="1174" spans="2:8" s="64" customFormat="1">
      <c r="B1174" s="312"/>
      <c r="C1174" s="317" t="s">
        <v>916</v>
      </c>
      <c r="D1174" s="274"/>
      <c r="E1174" s="269"/>
      <c r="F1174" s="319"/>
      <c r="G1174" s="256"/>
      <c r="H1174" s="318">
        <f>SUM(H1101:H1173)</f>
        <v>0</v>
      </c>
    </row>
    <row r="1175" spans="2:8">
      <c r="B1175" s="164"/>
      <c r="C1175" s="40"/>
      <c r="D1175" s="219"/>
      <c r="E1175" s="2"/>
      <c r="F1175" s="23"/>
      <c r="G1175" s="230"/>
      <c r="H1175" s="163"/>
    </row>
    <row r="1176" spans="2:8">
      <c r="B1176" s="164">
        <v>7.8</v>
      </c>
      <c r="C1176" s="40" t="s">
        <v>719</v>
      </c>
      <c r="D1176" s="219"/>
      <c r="E1176" s="2"/>
      <c r="F1176" s="23"/>
      <c r="G1176" s="230"/>
      <c r="H1176" s="163"/>
    </row>
    <row r="1177" spans="2:8" ht="143.25" customHeight="1">
      <c r="B1177" s="164" t="s">
        <v>917</v>
      </c>
      <c r="C1177" s="40" t="s">
        <v>918</v>
      </c>
      <c r="D1177" s="219"/>
      <c r="E1177" s="170"/>
      <c r="F1177" s="51"/>
      <c r="G1177" s="230"/>
      <c r="H1177" s="163"/>
    </row>
    <row r="1178" spans="2:8">
      <c r="B1178" s="164" t="s">
        <v>1770</v>
      </c>
      <c r="C1178" s="40" t="s">
        <v>920</v>
      </c>
      <c r="D1178" s="219">
        <v>110</v>
      </c>
      <c r="E1178" s="2" t="s">
        <v>1422</v>
      </c>
      <c r="F1178" s="202"/>
      <c r="G1178" s="229"/>
      <c r="H1178" s="163">
        <f>ROUND(D1178*F1178,2)</f>
        <v>0</v>
      </c>
    </row>
    <row r="1179" spans="2:8">
      <c r="B1179" s="164" t="s">
        <v>1771</v>
      </c>
      <c r="C1179" s="40" t="s">
        <v>921</v>
      </c>
      <c r="D1179" s="219">
        <v>100</v>
      </c>
      <c r="E1179" s="2" t="s">
        <v>1422</v>
      </c>
      <c r="F1179" s="202"/>
      <c r="G1179" s="229"/>
      <c r="H1179" s="163">
        <f>ROUND(D1179*F1179,2)</f>
        <v>0</v>
      </c>
    </row>
    <row r="1180" spans="2:8">
      <c r="B1180" s="164" t="s">
        <v>1772</v>
      </c>
      <c r="C1180" s="40" t="s">
        <v>919</v>
      </c>
      <c r="D1180" s="219">
        <v>150</v>
      </c>
      <c r="E1180" s="2" t="s">
        <v>1422</v>
      </c>
      <c r="F1180" s="202"/>
      <c r="G1180" s="229"/>
      <c r="H1180" s="163">
        <f>ROUND(D1180*F1180,2)</f>
        <v>0</v>
      </c>
    </row>
    <row r="1181" spans="2:8" ht="67.5" customHeight="1">
      <c r="B1181" s="164" t="s">
        <v>922</v>
      </c>
      <c r="C1181" s="40" t="s">
        <v>923</v>
      </c>
      <c r="D1181" s="219"/>
      <c r="E1181" s="164"/>
      <c r="F1181" s="51"/>
      <c r="G1181" s="230"/>
      <c r="H1181" s="163"/>
    </row>
    <row r="1182" spans="2:8">
      <c r="B1182" s="164" t="s">
        <v>924</v>
      </c>
      <c r="C1182" s="40" t="s">
        <v>925</v>
      </c>
      <c r="D1182" s="219">
        <v>50</v>
      </c>
      <c r="E1182" s="2" t="s">
        <v>1422</v>
      </c>
      <c r="F1182" s="202"/>
      <c r="G1182" s="229"/>
      <c r="H1182" s="163">
        <f>ROUND(D1182*F1182,2)</f>
        <v>0</v>
      </c>
    </row>
    <row r="1183" spans="2:8">
      <c r="B1183" s="164" t="s">
        <v>926</v>
      </c>
      <c r="C1183" s="40" t="s">
        <v>1773</v>
      </c>
      <c r="D1183" s="219">
        <v>50</v>
      </c>
      <c r="E1183" s="2" t="s">
        <v>1422</v>
      </c>
      <c r="F1183" s="202"/>
      <c r="G1183" s="229"/>
      <c r="H1183" s="163">
        <f>ROUND(D1183*F1183,2)</f>
        <v>0</v>
      </c>
    </row>
    <row r="1184" spans="2:8">
      <c r="B1184" s="164" t="s">
        <v>928</v>
      </c>
      <c r="C1184" s="40" t="s">
        <v>927</v>
      </c>
      <c r="D1184" s="219">
        <v>100</v>
      </c>
      <c r="E1184" s="2" t="s">
        <v>1422</v>
      </c>
      <c r="F1184" s="203"/>
      <c r="G1184" s="229"/>
      <c r="H1184" s="163">
        <f>ROUND(D1184*F1184,2)</f>
        <v>0</v>
      </c>
    </row>
    <row r="1185" spans="2:8" ht="75">
      <c r="B1185" s="164" t="s">
        <v>929</v>
      </c>
      <c r="C1185" s="40" t="s">
        <v>1774</v>
      </c>
      <c r="D1185" s="219"/>
      <c r="E1185" s="2"/>
      <c r="F1185" s="51"/>
      <c r="G1185" s="230"/>
      <c r="H1185" s="163"/>
    </row>
    <row r="1186" spans="2:8">
      <c r="B1186" s="164" t="s">
        <v>930</v>
      </c>
      <c r="C1186" s="40" t="s">
        <v>931</v>
      </c>
      <c r="D1186" s="219">
        <v>50</v>
      </c>
      <c r="E1186" s="2" t="s">
        <v>1422</v>
      </c>
      <c r="F1186" s="203"/>
      <c r="G1186" s="229"/>
      <c r="H1186" s="163">
        <f>ROUND(D1186*F1186,2)</f>
        <v>0</v>
      </c>
    </row>
    <row r="1187" spans="2:8">
      <c r="B1187" s="164" t="s">
        <v>932</v>
      </c>
      <c r="C1187" s="40" t="s">
        <v>933</v>
      </c>
      <c r="D1187" s="219">
        <v>150</v>
      </c>
      <c r="E1187" s="2" t="s">
        <v>1422</v>
      </c>
      <c r="F1187" s="203"/>
      <c r="G1187" s="229"/>
      <c r="H1187" s="163">
        <f>ROUND(D1187*F1187,2)</f>
        <v>0</v>
      </c>
    </row>
    <row r="1188" spans="2:8">
      <c r="B1188" s="164" t="s">
        <v>934</v>
      </c>
      <c r="C1188" s="40" t="s">
        <v>935</v>
      </c>
      <c r="D1188" s="219">
        <v>100</v>
      </c>
      <c r="E1188" s="2" t="s">
        <v>1422</v>
      </c>
      <c r="F1188" s="203"/>
      <c r="G1188" s="229"/>
      <c r="H1188" s="163">
        <f>ROUND(D1188*F1188,2)</f>
        <v>0</v>
      </c>
    </row>
    <row r="1189" spans="2:8" s="64" customFormat="1">
      <c r="B1189" s="312"/>
      <c r="C1189" s="317" t="s">
        <v>936</v>
      </c>
      <c r="D1189" s="274"/>
      <c r="E1189" s="269"/>
      <c r="F1189" s="315"/>
      <c r="G1189" s="256"/>
      <c r="H1189" s="316">
        <f>SUM(H1177:H1188)</f>
        <v>0</v>
      </c>
    </row>
    <row r="1190" spans="2:8">
      <c r="B1190" s="164"/>
      <c r="C1190" s="40"/>
      <c r="D1190" s="219"/>
      <c r="E1190" s="2"/>
      <c r="F1190" s="23"/>
      <c r="G1190" s="230"/>
      <c r="H1190" s="163"/>
    </row>
    <row r="1191" spans="2:8">
      <c r="B1191" s="164">
        <v>7.9</v>
      </c>
      <c r="C1191" s="40" t="s">
        <v>720</v>
      </c>
      <c r="D1191" s="219"/>
      <c r="E1191" s="2"/>
      <c r="F1191" s="23"/>
      <c r="G1191" s="230"/>
      <c r="H1191" s="163"/>
    </row>
    <row r="1192" spans="2:8" ht="30">
      <c r="B1192" s="164" t="s">
        <v>937</v>
      </c>
      <c r="C1192" s="40" t="s">
        <v>939</v>
      </c>
      <c r="D1192" s="219">
        <v>700</v>
      </c>
      <c r="E1192" s="2" t="s">
        <v>1422</v>
      </c>
      <c r="F1192" s="202"/>
      <c r="G1192" s="229"/>
      <c r="H1192" s="163">
        <f t="shared" ref="H1192:H1198" si="12">ROUND(D1192*F1192,2)</f>
        <v>0</v>
      </c>
    </row>
    <row r="1193" spans="2:8">
      <c r="B1193" s="164" t="s">
        <v>938</v>
      </c>
      <c r="C1193" s="40" t="s">
        <v>941</v>
      </c>
      <c r="D1193" s="219">
        <v>1000</v>
      </c>
      <c r="E1193" s="2" t="s">
        <v>1422</v>
      </c>
      <c r="F1193" s="203"/>
      <c r="G1193" s="229"/>
      <c r="H1193" s="163">
        <f t="shared" si="12"/>
        <v>0</v>
      </c>
    </row>
    <row r="1194" spans="2:8" ht="85.5" customHeight="1">
      <c r="B1194" s="164" t="s">
        <v>940</v>
      </c>
      <c r="C1194" s="40" t="s">
        <v>1775</v>
      </c>
      <c r="D1194" s="219">
        <v>30</v>
      </c>
      <c r="E1194" s="2" t="s">
        <v>943</v>
      </c>
      <c r="F1194" s="202"/>
      <c r="G1194" s="229"/>
      <c r="H1194" s="163">
        <f t="shared" si="12"/>
        <v>0</v>
      </c>
    </row>
    <row r="1195" spans="2:8" ht="30">
      <c r="B1195" s="164" t="s">
        <v>942</v>
      </c>
      <c r="C1195" s="40" t="s">
        <v>1776</v>
      </c>
      <c r="D1195" s="219">
        <v>300</v>
      </c>
      <c r="E1195" s="2" t="s">
        <v>1422</v>
      </c>
      <c r="F1195" s="202"/>
      <c r="G1195" s="229"/>
      <c r="H1195" s="163">
        <f t="shared" si="12"/>
        <v>0</v>
      </c>
    </row>
    <row r="1196" spans="2:8" ht="30">
      <c r="B1196" s="164" t="s">
        <v>944</v>
      </c>
      <c r="C1196" s="40" t="s">
        <v>945</v>
      </c>
      <c r="D1196" s="219">
        <v>100</v>
      </c>
      <c r="E1196" s="2" t="s">
        <v>1422</v>
      </c>
      <c r="F1196" s="202"/>
      <c r="G1196" s="229"/>
      <c r="H1196" s="163">
        <f t="shared" si="12"/>
        <v>0</v>
      </c>
    </row>
    <row r="1197" spans="2:8" ht="30">
      <c r="B1197" s="164" t="s">
        <v>946</v>
      </c>
      <c r="C1197" s="40" t="s">
        <v>1777</v>
      </c>
      <c r="D1197" s="219">
        <v>160</v>
      </c>
      <c r="E1197" s="2" t="s">
        <v>1422</v>
      </c>
      <c r="F1197" s="203"/>
      <c r="G1197" s="229"/>
      <c r="H1197" s="163">
        <f t="shared" si="12"/>
        <v>0</v>
      </c>
    </row>
    <row r="1198" spans="2:8" ht="42" customHeight="1">
      <c r="B1198" s="164" t="s">
        <v>947</v>
      </c>
      <c r="C1198" s="40" t="s">
        <v>1778</v>
      </c>
      <c r="D1198" s="219">
        <v>850</v>
      </c>
      <c r="E1198" s="2" t="s">
        <v>1422</v>
      </c>
      <c r="F1198" s="202"/>
      <c r="G1198" s="229"/>
      <c r="H1198" s="163">
        <f t="shared" si="12"/>
        <v>0</v>
      </c>
    </row>
    <row r="1199" spans="2:8" s="64" customFormat="1">
      <c r="B1199" s="312"/>
      <c r="C1199" s="317" t="s">
        <v>948</v>
      </c>
      <c r="D1199" s="274"/>
      <c r="E1199" s="269"/>
      <c r="F1199" s="319"/>
      <c r="G1199" s="256"/>
      <c r="H1199" s="316">
        <f>SUM(H1192:H1198)</f>
        <v>0</v>
      </c>
    </row>
    <row r="1200" spans="2:8">
      <c r="B1200" s="164"/>
      <c r="C1200" s="40"/>
      <c r="D1200" s="219"/>
      <c r="E1200" s="2"/>
      <c r="F1200" s="51"/>
      <c r="G1200" s="230"/>
      <c r="H1200" s="163"/>
    </row>
    <row r="1201" spans="2:8">
      <c r="B1201" s="164">
        <v>7.1</v>
      </c>
      <c r="C1201" s="40" t="s">
        <v>721</v>
      </c>
      <c r="D1201" s="219"/>
      <c r="E1201" s="2"/>
      <c r="F1201" s="51"/>
      <c r="G1201" s="230"/>
      <c r="H1201" s="163"/>
    </row>
    <row r="1202" spans="2:8" ht="48" customHeight="1">
      <c r="B1202" s="164" t="s">
        <v>949</v>
      </c>
      <c r="C1202" s="40" t="s">
        <v>950</v>
      </c>
      <c r="D1202" s="219">
        <v>30</v>
      </c>
      <c r="E1202" s="174" t="s">
        <v>211</v>
      </c>
      <c r="F1202" s="203"/>
      <c r="G1202" s="229"/>
      <c r="H1202" s="163">
        <f>ROUND(D1202*F1202,2)</f>
        <v>0</v>
      </c>
    </row>
    <row r="1203" spans="2:8" ht="45">
      <c r="B1203" s="164" t="s">
        <v>951</v>
      </c>
      <c r="C1203" s="40" t="s">
        <v>952</v>
      </c>
      <c r="D1203" s="219">
        <v>100</v>
      </c>
      <c r="E1203" s="2" t="s">
        <v>211</v>
      </c>
      <c r="F1203" s="202"/>
      <c r="G1203" s="229"/>
      <c r="H1203" s="163">
        <f>ROUND(D1203*F1203,2)</f>
        <v>0</v>
      </c>
    </row>
    <row r="1204" spans="2:8" ht="30">
      <c r="B1204" s="164" t="s">
        <v>953</v>
      </c>
      <c r="C1204" s="40" t="s">
        <v>939</v>
      </c>
      <c r="D1204" s="219">
        <v>500</v>
      </c>
      <c r="E1204" s="2" t="s">
        <v>1422</v>
      </c>
      <c r="F1204" s="202"/>
      <c r="G1204" s="229"/>
      <c r="H1204" s="163">
        <f>ROUND(D1204*F1204,2)</f>
        <v>0</v>
      </c>
    </row>
    <row r="1205" spans="2:8" s="64" customFormat="1">
      <c r="B1205" s="312"/>
      <c r="C1205" s="317" t="s">
        <v>954</v>
      </c>
      <c r="D1205" s="274"/>
      <c r="E1205" s="269"/>
      <c r="F1205" s="319"/>
      <c r="G1205" s="256"/>
      <c r="H1205" s="316">
        <f>SUM(H1202:H1204)</f>
        <v>0</v>
      </c>
    </row>
    <row r="1206" spans="2:8">
      <c r="B1206" s="164"/>
      <c r="C1206" s="40"/>
      <c r="D1206" s="128"/>
      <c r="E1206" s="2"/>
      <c r="F1206" s="12"/>
      <c r="G1206" s="230"/>
      <c r="H1206" s="163"/>
    </row>
    <row r="1207" spans="2:8">
      <c r="B1207" s="164">
        <v>7.11</v>
      </c>
      <c r="C1207" s="40" t="s">
        <v>722</v>
      </c>
      <c r="D1207" s="222"/>
      <c r="E1207" s="175"/>
      <c r="F1207" s="55"/>
      <c r="G1207" s="230"/>
      <c r="H1207" s="163"/>
    </row>
    <row r="1208" spans="2:8" ht="67.5" customHeight="1">
      <c r="B1208" s="156" t="s">
        <v>955</v>
      </c>
      <c r="C1208" s="165" t="s">
        <v>1779</v>
      </c>
      <c r="D1208" s="222">
        <v>30</v>
      </c>
      <c r="E1208" s="175" t="s">
        <v>211</v>
      </c>
      <c r="F1208" s="200"/>
      <c r="G1208" s="229"/>
      <c r="H1208" s="163">
        <f t="shared" ref="H1208:H1214" si="13">ROUND(D1208*F1208,2)</f>
        <v>0</v>
      </c>
    </row>
    <row r="1209" spans="2:8" ht="96.75" customHeight="1">
      <c r="B1209" s="164" t="s">
        <v>956</v>
      </c>
      <c r="C1209" s="40" t="s">
        <v>957</v>
      </c>
      <c r="D1209" s="219">
        <v>300</v>
      </c>
      <c r="E1209" s="42" t="s">
        <v>211</v>
      </c>
      <c r="F1209" s="39"/>
      <c r="G1209" s="229"/>
      <c r="H1209" s="163">
        <f t="shared" si="13"/>
        <v>0</v>
      </c>
    </row>
    <row r="1210" spans="2:8" ht="60" customHeight="1">
      <c r="B1210" s="164" t="s">
        <v>958</v>
      </c>
      <c r="C1210" s="40" t="s">
        <v>1780</v>
      </c>
      <c r="D1210" s="128">
        <v>30</v>
      </c>
      <c r="E1210" s="164" t="s">
        <v>211</v>
      </c>
      <c r="F1210" s="18"/>
      <c r="G1210" s="229"/>
      <c r="H1210" s="163">
        <f t="shared" si="13"/>
        <v>0</v>
      </c>
    </row>
    <row r="1211" spans="2:8" ht="51.75" customHeight="1">
      <c r="B1211" s="164" t="s">
        <v>959</v>
      </c>
      <c r="C1211" s="40" t="s">
        <v>960</v>
      </c>
      <c r="D1211" s="219">
        <v>20</v>
      </c>
      <c r="E1211" s="164" t="s">
        <v>211</v>
      </c>
      <c r="F1211" s="202"/>
      <c r="G1211" s="229"/>
      <c r="H1211" s="163">
        <f t="shared" si="13"/>
        <v>0</v>
      </c>
    </row>
    <row r="1212" spans="2:8" ht="45">
      <c r="B1212" s="164" t="s">
        <v>961</v>
      </c>
      <c r="C1212" s="40" t="s">
        <v>962</v>
      </c>
      <c r="D1212" s="219">
        <v>20</v>
      </c>
      <c r="E1212" s="164" t="s">
        <v>211</v>
      </c>
      <c r="F1212" s="202"/>
      <c r="G1212" s="229"/>
      <c r="H1212" s="163">
        <f t="shared" si="13"/>
        <v>0</v>
      </c>
    </row>
    <row r="1213" spans="2:8">
      <c r="B1213" s="164" t="s">
        <v>963</v>
      </c>
      <c r="C1213" s="40" t="s">
        <v>964</v>
      </c>
      <c r="D1213" s="219">
        <v>1000</v>
      </c>
      <c r="E1213" s="2" t="s">
        <v>211</v>
      </c>
      <c r="F1213" s="202"/>
      <c r="G1213" s="229"/>
      <c r="H1213" s="163">
        <f t="shared" si="13"/>
        <v>0</v>
      </c>
    </row>
    <row r="1214" spans="2:8" ht="30">
      <c r="B1214" s="164" t="s">
        <v>965</v>
      </c>
      <c r="C1214" s="40" t="s">
        <v>966</v>
      </c>
      <c r="D1214" s="219">
        <v>6</v>
      </c>
      <c r="E1214" s="164" t="s">
        <v>211</v>
      </c>
      <c r="F1214" s="202"/>
      <c r="G1214" s="229"/>
      <c r="H1214" s="163">
        <f t="shared" si="13"/>
        <v>0</v>
      </c>
    </row>
    <row r="1215" spans="2:8" ht="60">
      <c r="B1215" s="164" t="s">
        <v>967</v>
      </c>
      <c r="C1215" s="40" t="s">
        <v>1781</v>
      </c>
      <c r="D1215" s="219"/>
      <c r="E1215" s="2"/>
      <c r="F1215" s="23"/>
      <c r="G1215" s="230"/>
      <c r="H1215" s="163"/>
    </row>
    <row r="1216" spans="2:8">
      <c r="B1216" s="164" t="s">
        <v>968</v>
      </c>
      <c r="C1216" s="40" t="s">
        <v>970</v>
      </c>
      <c r="D1216" s="219">
        <v>10</v>
      </c>
      <c r="E1216" s="2" t="s">
        <v>211</v>
      </c>
      <c r="F1216" s="202"/>
      <c r="G1216" s="229"/>
      <c r="H1216" s="163">
        <f>ROUND(D1216*F1216,2)</f>
        <v>0</v>
      </c>
    </row>
    <row r="1217" spans="2:8" ht="60">
      <c r="B1217" s="164" t="s">
        <v>969</v>
      </c>
      <c r="C1217" s="40" t="s">
        <v>972</v>
      </c>
      <c r="D1217" s="219">
        <v>10</v>
      </c>
      <c r="E1217" s="164" t="s">
        <v>211</v>
      </c>
      <c r="F1217" s="202"/>
      <c r="G1217" s="229"/>
      <c r="H1217" s="163">
        <f>ROUND(D1217*F1217,2)</f>
        <v>0</v>
      </c>
    </row>
    <row r="1218" spans="2:8" ht="45">
      <c r="B1218" s="164" t="s">
        <v>971</v>
      </c>
      <c r="C1218" s="40" t="s">
        <v>974</v>
      </c>
      <c r="D1218" s="219"/>
      <c r="E1218" s="2"/>
      <c r="F1218" s="23"/>
      <c r="G1218" s="230"/>
      <c r="H1218" s="163"/>
    </row>
    <row r="1219" spans="2:8">
      <c r="B1219" s="164" t="s">
        <v>1782</v>
      </c>
      <c r="C1219" s="40" t="s">
        <v>372</v>
      </c>
      <c r="D1219" s="219">
        <v>70</v>
      </c>
      <c r="E1219" s="2" t="s">
        <v>1422</v>
      </c>
      <c r="F1219" s="202"/>
      <c r="G1219" s="229"/>
      <c r="H1219" s="163">
        <f t="shared" ref="H1219:H1226" si="14">ROUND(D1219*F1219,2)</f>
        <v>0</v>
      </c>
    </row>
    <row r="1220" spans="2:8" ht="70.5" customHeight="1">
      <c r="B1220" s="164" t="s">
        <v>973</v>
      </c>
      <c r="C1220" s="40" t="s">
        <v>1783</v>
      </c>
      <c r="D1220" s="219">
        <v>112</v>
      </c>
      <c r="E1220" s="2" t="s">
        <v>211</v>
      </c>
      <c r="F1220" s="202"/>
      <c r="G1220" s="229"/>
      <c r="H1220" s="163">
        <f t="shared" si="14"/>
        <v>0</v>
      </c>
    </row>
    <row r="1221" spans="2:8" ht="89.25" customHeight="1">
      <c r="B1221" s="164" t="s">
        <v>975</v>
      </c>
      <c r="C1221" s="40" t="s">
        <v>2083</v>
      </c>
      <c r="D1221" s="219">
        <v>430</v>
      </c>
      <c r="E1221" s="2" t="s">
        <v>211</v>
      </c>
      <c r="F1221" s="202"/>
      <c r="G1221" s="229"/>
      <c r="H1221" s="163">
        <f t="shared" si="14"/>
        <v>0</v>
      </c>
    </row>
    <row r="1222" spans="2:8" ht="60">
      <c r="B1222" s="164" t="s">
        <v>976</v>
      </c>
      <c r="C1222" s="40" t="s">
        <v>2078</v>
      </c>
      <c r="D1222" s="219">
        <v>30</v>
      </c>
      <c r="E1222" s="2" t="s">
        <v>211</v>
      </c>
      <c r="F1222" s="202"/>
      <c r="G1222" s="229"/>
      <c r="H1222" s="163">
        <f t="shared" si="14"/>
        <v>0</v>
      </c>
    </row>
    <row r="1223" spans="2:8" ht="60">
      <c r="B1223" s="164" t="s">
        <v>977</v>
      </c>
      <c r="C1223" s="40" t="s">
        <v>2079</v>
      </c>
      <c r="D1223" s="219">
        <v>200</v>
      </c>
      <c r="E1223" s="2" t="s">
        <v>211</v>
      </c>
      <c r="F1223" s="202"/>
      <c r="G1223" s="229"/>
      <c r="H1223" s="163">
        <f t="shared" si="14"/>
        <v>0</v>
      </c>
    </row>
    <row r="1224" spans="2:8" ht="45">
      <c r="B1224" s="164" t="s">
        <v>978</v>
      </c>
      <c r="C1224" s="40" t="s">
        <v>2080</v>
      </c>
      <c r="D1224" s="219">
        <v>20</v>
      </c>
      <c r="E1224" s="2" t="s">
        <v>211</v>
      </c>
      <c r="F1224" s="202"/>
      <c r="G1224" s="229"/>
      <c r="H1224" s="163">
        <f t="shared" si="14"/>
        <v>0</v>
      </c>
    </row>
    <row r="1225" spans="2:8" ht="77.25" customHeight="1">
      <c r="B1225" s="164" t="s">
        <v>979</v>
      </c>
      <c r="C1225" s="40" t="s">
        <v>2081</v>
      </c>
      <c r="D1225" s="219">
        <v>50</v>
      </c>
      <c r="E1225" s="2" t="s">
        <v>211</v>
      </c>
      <c r="F1225" s="202"/>
      <c r="G1225" s="229"/>
      <c r="H1225" s="163">
        <f t="shared" si="14"/>
        <v>0</v>
      </c>
    </row>
    <row r="1226" spans="2:8" ht="68.25" customHeight="1">
      <c r="B1226" s="164" t="s">
        <v>980</v>
      </c>
      <c r="C1226" s="40" t="s">
        <v>1784</v>
      </c>
      <c r="D1226" s="219">
        <v>10</v>
      </c>
      <c r="E1226" s="2" t="s">
        <v>211</v>
      </c>
      <c r="F1226" s="202"/>
      <c r="G1226" s="229"/>
      <c r="H1226" s="163">
        <f t="shared" si="14"/>
        <v>0</v>
      </c>
    </row>
    <row r="1227" spans="2:8" ht="139.5" customHeight="1">
      <c r="B1227" s="164" t="s">
        <v>981</v>
      </c>
      <c r="C1227" s="40" t="s">
        <v>984</v>
      </c>
      <c r="D1227" s="219"/>
      <c r="E1227" s="2"/>
      <c r="F1227" s="23"/>
      <c r="G1227" s="230"/>
      <c r="H1227" s="163"/>
    </row>
    <row r="1228" spans="2:8">
      <c r="B1228" s="164" t="s">
        <v>1785</v>
      </c>
      <c r="C1228" s="40" t="s">
        <v>985</v>
      </c>
      <c r="D1228" s="219">
        <v>10</v>
      </c>
      <c r="E1228" s="2" t="s">
        <v>211</v>
      </c>
      <c r="F1228" s="202"/>
      <c r="G1228" s="229"/>
      <c r="H1228" s="163">
        <f>ROUND(D1228*F1228,2)</f>
        <v>0</v>
      </c>
    </row>
    <row r="1229" spans="2:8" ht="60">
      <c r="B1229" s="164" t="s">
        <v>982</v>
      </c>
      <c r="C1229" s="40" t="s">
        <v>986</v>
      </c>
      <c r="D1229" s="219">
        <v>30</v>
      </c>
      <c r="E1229" s="2" t="s">
        <v>211</v>
      </c>
      <c r="F1229" s="202"/>
      <c r="G1229" s="229"/>
      <c r="H1229" s="163">
        <f>ROUND(D1229*F1229,2)</f>
        <v>0</v>
      </c>
    </row>
    <row r="1230" spans="2:8">
      <c r="B1230" s="164" t="s">
        <v>983</v>
      </c>
      <c r="C1230" s="40" t="s">
        <v>2082</v>
      </c>
      <c r="D1230" s="219">
        <v>2</v>
      </c>
      <c r="E1230" s="42" t="s">
        <v>211</v>
      </c>
      <c r="F1230" s="203"/>
      <c r="G1230" s="229"/>
      <c r="H1230" s="163">
        <f>ROUND(D1230*F1230,2)</f>
        <v>0</v>
      </c>
    </row>
    <row r="1231" spans="2:8" s="64" customFormat="1">
      <c r="B1231" s="312"/>
      <c r="C1231" s="317" t="s">
        <v>987</v>
      </c>
      <c r="D1231" s="274"/>
      <c r="E1231" s="314"/>
      <c r="F1231" s="315"/>
      <c r="G1231" s="256"/>
      <c r="H1231" s="316">
        <f>SUM(H1208:H1230)</f>
        <v>0</v>
      </c>
    </row>
    <row r="1232" spans="2:8">
      <c r="B1232" s="164"/>
      <c r="C1232" s="40"/>
      <c r="D1232" s="219"/>
      <c r="E1232" s="2"/>
      <c r="F1232" s="51"/>
      <c r="G1232" s="230"/>
      <c r="H1232" s="163"/>
    </row>
    <row r="1233" spans="2:8">
      <c r="B1233" s="164">
        <v>7.12</v>
      </c>
      <c r="C1233" s="40" t="s">
        <v>723</v>
      </c>
      <c r="D1233" s="219"/>
      <c r="E1233" s="2"/>
      <c r="F1233" s="51"/>
      <c r="G1233" s="230"/>
      <c r="H1233" s="163"/>
    </row>
    <row r="1234" spans="2:8" ht="74.25" customHeight="1">
      <c r="B1234" s="164" t="s">
        <v>988</v>
      </c>
      <c r="C1234" s="40" t="s">
        <v>989</v>
      </c>
      <c r="D1234" s="219">
        <v>30</v>
      </c>
      <c r="E1234" s="2" t="s">
        <v>2007</v>
      </c>
      <c r="F1234" s="203"/>
      <c r="G1234" s="229"/>
      <c r="H1234" s="163">
        <f>ROUND(D1234*F1234,2)</f>
        <v>0</v>
      </c>
    </row>
    <row r="1235" spans="2:8" ht="68.25" customHeight="1">
      <c r="B1235" s="164" t="s">
        <v>990</v>
      </c>
      <c r="C1235" s="40" t="s">
        <v>991</v>
      </c>
      <c r="D1235" s="219">
        <v>10</v>
      </c>
      <c r="E1235" s="2" t="s">
        <v>2007</v>
      </c>
      <c r="F1235" s="203"/>
      <c r="G1235" s="229"/>
      <c r="H1235" s="163">
        <f>ROUND(D1235*F1235,2)</f>
        <v>0</v>
      </c>
    </row>
    <row r="1236" spans="2:8" ht="45">
      <c r="B1236" s="164" t="s">
        <v>992</v>
      </c>
      <c r="C1236" s="40" t="s">
        <v>993</v>
      </c>
      <c r="D1236" s="219"/>
      <c r="E1236" s="2"/>
      <c r="F1236" s="51"/>
      <c r="G1236" s="230"/>
      <c r="H1236" s="163"/>
    </row>
    <row r="1237" spans="2:8">
      <c r="B1237" s="164" t="s">
        <v>994</v>
      </c>
      <c r="C1237" s="40" t="s">
        <v>995</v>
      </c>
      <c r="D1237" s="219">
        <v>20</v>
      </c>
      <c r="E1237" s="42" t="s">
        <v>1422</v>
      </c>
      <c r="F1237" s="203"/>
      <c r="G1237" s="229"/>
      <c r="H1237" s="163">
        <f>ROUND(D1237*F1237,2)</f>
        <v>0</v>
      </c>
    </row>
    <row r="1238" spans="2:8">
      <c r="B1238" s="164" t="s">
        <v>996</v>
      </c>
      <c r="C1238" s="40" t="s">
        <v>997</v>
      </c>
      <c r="D1238" s="219">
        <v>40</v>
      </c>
      <c r="E1238" s="2" t="s">
        <v>1422</v>
      </c>
      <c r="F1238" s="203"/>
      <c r="G1238" s="229"/>
      <c r="H1238" s="163">
        <f>ROUND(D1238*F1238,2)</f>
        <v>0</v>
      </c>
    </row>
    <row r="1239" spans="2:8" ht="45">
      <c r="B1239" s="164" t="s">
        <v>998</v>
      </c>
      <c r="C1239" s="40" t="s">
        <v>999</v>
      </c>
      <c r="D1239" s="219"/>
      <c r="E1239" s="2"/>
      <c r="F1239" s="51"/>
      <c r="G1239" s="230"/>
      <c r="H1239" s="163"/>
    </row>
    <row r="1240" spans="2:8">
      <c r="B1240" s="164" t="s">
        <v>1000</v>
      </c>
      <c r="C1240" s="40" t="s">
        <v>1001</v>
      </c>
      <c r="D1240" s="219">
        <v>20</v>
      </c>
      <c r="E1240" s="2" t="s">
        <v>1422</v>
      </c>
      <c r="F1240" s="203"/>
      <c r="G1240" s="229"/>
      <c r="H1240" s="163">
        <f t="shared" ref="H1240:H1245" si="15">ROUND(D1240*F1240,2)</f>
        <v>0</v>
      </c>
    </row>
    <row r="1241" spans="2:8">
      <c r="B1241" s="164" t="s">
        <v>1002</v>
      </c>
      <c r="C1241" s="40" t="s">
        <v>997</v>
      </c>
      <c r="D1241" s="219">
        <v>20</v>
      </c>
      <c r="E1241" s="2" t="s">
        <v>1422</v>
      </c>
      <c r="F1241" s="203"/>
      <c r="G1241" s="229"/>
      <c r="H1241" s="163">
        <f t="shared" si="15"/>
        <v>0</v>
      </c>
    </row>
    <row r="1242" spans="2:8">
      <c r="B1242" s="164" t="s">
        <v>1003</v>
      </c>
      <c r="C1242" s="40" t="s">
        <v>1004</v>
      </c>
      <c r="D1242" s="219">
        <v>30</v>
      </c>
      <c r="E1242" s="2" t="s">
        <v>1422</v>
      </c>
      <c r="F1242" s="203"/>
      <c r="G1242" s="229"/>
      <c r="H1242" s="163">
        <f t="shared" si="15"/>
        <v>0</v>
      </c>
    </row>
    <row r="1243" spans="2:8">
      <c r="B1243" s="164" t="s">
        <v>1005</v>
      </c>
      <c r="C1243" s="40" t="s">
        <v>1006</v>
      </c>
      <c r="D1243" s="219">
        <v>30</v>
      </c>
      <c r="E1243" s="42" t="s">
        <v>1422</v>
      </c>
      <c r="F1243" s="203"/>
      <c r="G1243" s="229"/>
      <c r="H1243" s="163">
        <f t="shared" si="15"/>
        <v>0</v>
      </c>
    </row>
    <row r="1244" spans="2:8" ht="142.5" customHeight="1">
      <c r="B1244" s="164" t="s">
        <v>1007</v>
      </c>
      <c r="C1244" s="40" t="s">
        <v>1008</v>
      </c>
      <c r="D1244" s="219">
        <v>1</v>
      </c>
      <c r="E1244" s="2" t="s">
        <v>2094</v>
      </c>
      <c r="F1244" s="203"/>
      <c r="G1244" s="229"/>
      <c r="H1244" s="163">
        <f t="shared" si="15"/>
        <v>0</v>
      </c>
    </row>
    <row r="1245" spans="2:8" ht="79.5" customHeight="1">
      <c r="B1245" s="164" t="s">
        <v>1009</v>
      </c>
      <c r="C1245" s="40" t="s">
        <v>1010</v>
      </c>
      <c r="D1245" s="219">
        <v>10</v>
      </c>
      <c r="E1245" s="2" t="s">
        <v>211</v>
      </c>
      <c r="F1245" s="203"/>
      <c r="G1245" s="229"/>
      <c r="H1245" s="163">
        <f t="shared" si="15"/>
        <v>0</v>
      </c>
    </row>
    <row r="1246" spans="2:8" s="64" customFormat="1">
      <c r="B1246" s="312"/>
      <c r="C1246" s="317" t="s">
        <v>1011</v>
      </c>
      <c r="D1246" s="274"/>
      <c r="E1246" s="269"/>
      <c r="F1246" s="315"/>
      <c r="G1246" s="256"/>
      <c r="H1246" s="316">
        <f>SUM(H1234:H1245)</f>
        <v>0</v>
      </c>
    </row>
    <row r="1247" spans="2:8">
      <c r="B1247" s="164"/>
      <c r="C1247" s="40"/>
      <c r="D1247" s="219"/>
      <c r="E1247" s="2"/>
      <c r="F1247" s="51"/>
      <c r="G1247" s="230"/>
      <c r="H1247" s="163"/>
    </row>
    <row r="1248" spans="2:8">
      <c r="B1248" s="164">
        <v>7.13</v>
      </c>
      <c r="C1248" s="40" t="s">
        <v>724</v>
      </c>
      <c r="D1248" s="219"/>
      <c r="E1248" s="2"/>
      <c r="F1248" s="51"/>
      <c r="G1248" s="230"/>
      <c r="H1248" s="163"/>
    </row>
    <row r="1249" spans="1:26" ht="74.25" customHeight="1">
      <c r="B1249" s="164" t="s">
        <v>1012</v>
      </c>
      <c r="C1249" s="40" t="s">
        <v>1013</v>
      </c>
      <c r="D1249" s="219">
        <v>1</v>
      </c>
      <c r="E1249" s="2" t="s">
        <v>211</v>
      </c>
      <c r="F1249" s="203"/>
      <c r="G1249" s="229"/>
      <c r="H1249" s="163">
        <f t="shared" ref="H1249:H1259" si="16">ROUND(D1249*F1249,2)</f>
        <v>0</v>
      </c>
    </row>
    <row r="1250" spans="1:26" ht="53.25" customHeight="1">
      <c r="B1250" s="164" t="s">
        <v>1014</v>
      </c>
      <c r="C1250" s="40" t="s">
        <v>1016</v>
      </c>
      <c r="D1250" s="219">
        <v>2</v>
      </c>
      <c r="E1250" s="2" t="s">
        <v>211</v>
      </c>
      <c r="F1250" s="203"/>
      <c r="G1250" s="229"/>
      <c r="H1250" s="163">
        <f t="shared" si="16"/>
        <v>0</v>
      </c>
    </row>
    <row r="1251" spans="1:26" ht="30">
      <c r="B1251" s="164" t="s">
        <v>1015</v>
      </c>
      <c r="C1251" s="40" t="s">
        <v>1018</v>
      </c>
      <c r="D1251" s="219">
        <v>4</v>
      </c>
      <c r="E1251" s="2" t="s">
        <v>211</v>
      </c>
      <c r="F1251" s="202"/>
      <c r="G1251" s="229"/>
      <c r="H1251" s="163">
        <f t="shared" si="16"/>
        <v>0</v>
      </c>
    </row>
    <row r="1252" spans="1:26" ht="30">
      <c r="B1252" s="164" t="s">
        <v>1017</v>
      </c>
      <c r="C1252" s="40" t="s">
        <v>1020</v>
      </c>
      <c r="D1252" s="219">
        <v>20</v>
      </c>
      <c r="E1252" s="2" t="s">
        <v>656</v>
      </c>
      <c r="F1252" s="202"/>
      <c r="G1252" s="229"/>
      <c r="H1252" s="163">
        <f t="shared" si="16"/>
        <v>0</v>
      </c>
    </row>
    <row r="1253" spans="1:26" ht="30">
      <c r="B1253" s="164" t="s">
        <v>1019</v>
      </c>
      <c r="C1253" s="40" t="s">
        <v>1022</v>
      </c>
      <c r="D1253" s="219">
        <v>2</v>
      </c>
      <c r="E1253" s="2" t="s">
        <v>211</v>
      </c>
      <c r="F1253" s="202"/>
      <c r="G1253" s="229"/>
      <c r="H1253" s="163">
        <f t="shared" si="16"/>
        <v>0</v>
      </c>
    </row>
    <row r="1254" spans="1:26" ht="30">
      <c r="B1254" s="164" t="s">
        <v>1021</v>
      </c>
      <c r="C1254" s="40" t="s">
        <v>1024</v>
      </c>
      <c r="D1254" s="219">
        <v>2</v>
      </c>
      <c r="E1254" s="2" t="s">
        <v>211</v>
      </c>
      <c r="F1254" s="203"/>
      <c r="G1254" s="229"/>
      <c r="H1254" s="163">
        <f t="shared" si="16"/>
        <v>0</v>
      </c>
    </row>
    <row r="1255" spans="1:26" ht="82.5" customHeight="1">
      <c r="B1255" s="164" t="s">
        <v>1023</v>
      </c>
      <c r="C1255" s="40" t="s">
        <v>1026</v>
      </c>
      <c r="D1255" s="219">
        <v>6</v>
      </c>
      <c r="E1255" s="2" t="s">
        <v>211</v>
      </c>
      <c r="F1255" s="203"/>
      <c r="G1255" s="229"/>
      <c r="H1255" s="163">
        <f t="shared" si="16"/>
        <v>0</v>
      </c>
    </row>
    <row r="1256" spans="1:26" ht="30">
      <c r="B1256" s="164" t="s">
        <v>1025</v>
      </c>
      <c r="C1256" s="40" t="s">
        <v>1029</v>
      </c>
      <c r="D1256" s="219">
        <v>2</v>
      </c>
      <c r="E1256" s="2" t="s">
        <v>211</v>
      </c>
      <c r="F1256" s="203"/>
      <c r="G1256" s="229"/>
      <c r="H1256" s="163">
        <f t="shared" si="16"/>
        <v>0</v>
      </c>
    </row>
    <row r="1257" spans="1:26">
      <c r="B1257" s="164" t="s">
        <v>1027</v>
      </c>
      <c r="C1257" s="40" t="s">
        <v>1786</v>
      </c>
      <c r="D1257" s="219">
        <v>2</v>
      </c>
      <c r="E1257" s="2" t="s">
        <v>383</v>
      </c>
      <c r="F1257" s="203"/>
      <c r="G1257" s="229"/>
      <c r="H1257" s="163">
        <f t="shared" si="16"/>
        <v>0</v>
      </c>
    </row>
    <row r="1258" spans="1:26">
      <c r="B1258" s="164" t="s">
        <v>1028</v>
      </c>
      <c r="C1258" s="176" t="s">
        <v>1787</v>
      </c>
      <c r="D1258" s="219">
        <v>6</v>
      </c>
      <c r="E1258" s="164" t="s">
        <v>211</v>
      </c>
      <c r="F1258" s="202"/>
      <c r="G1258" s="229"/>
      <c r="H1258" s="163">
        <f t="shared" si="16"/>
        <v>0</v>
      </c>
    </row>
    <row r="1259" spans="1:26" ht="68.25" customHeight="1">
      <c r="B1259" s="164" t="s">
        <v>1030</v>
      </c>
      <c r="C1259" s="40" t="s">
        <v>1788</v>
      </c>
      <c r="D1259" s="219">
        <v>10</v>
      </c>
      <c r="E1259" s="2" t="s">
        <v>211</v>
      </c>
      <c r="F1259" s="202"/>
      <c r="G1259" s="229"/>
      <c r="H1259" s="163">
        <f t="shared" si="16"/>
        <v>0</v>
      </c>
    </row>
    <row r="1260" spans="1:26" s="64" customFormat="1">
      <c r="B1260" s="312"/>
      <c r="C1260" s="317" t="s">
        <v>1031</v>
      </c>
      <c r="D1260" s="274"/>
      <c r="E1260" s="269"/>
      <c r="F1260" s="319"/>
      <c r="G1260" s="256"/>
      <c r="H1260" s="316">
        <f>SUM(H1249:H1259)</f>
        <v>0</v>
      </c>
    </row>
    <row r="1261" spans="1:26">
      <c r="B1261" s="164"/>
      <c r="C1261" s="40"/>
      <c r="D1261" s="219"/>
      <c r="E1261" s="2"/>
      <c r="F1261" s="23"/>
      <c r="G1261" s="230"/>
      <c r="H1261" s="167"/>
    </row>
    <row r="1262" spans="1:26">
      <c r="B1262" s="164">
        <v>7.14</v>
      </c>
      <c r="C1262" s="40" t="s">
        <v>1789</v>
      </c>
      <c r="D1262" s="219"/>
      <c r="E1262" s="2"/>
      <c r="F1262" s="23"/>
      <c r="G1262" s="230"/>
      <c r="H1262" s="163"/>
    </row>
    <row r="1263" spans="1:26">
      <c r="B1263" s="164" t="s">
        <v>1790</v>
      </c>
      <c r="C1263" s="40" t="s">
        <v>2073</v>
      </c>
      <c r="D1263" s="219"/>
      <c r="E1263" s="2"/>
      <c r="F1263" s="23"/>
      <c r="G1263" s="230"/>
      <c r="H1263" s="163"/>
    </row>
    <row r="1264" spans="1:26" s="177" customFormat="1" ht="30">
      <c r="A1264" s="65"/>
      <c r="B1264" s="164" t="s">
        <v>1791</v>
      </c>
      <c r="C1264" s="40" t="s">
        <v>1808</v>
      </c>
      <c r="D1264" s="219">
        <v>1</v>
      </c>
      <c r="E1264" s="2" t="s">
        <v>211</v>
      </c>
      <c r="F1264" s="202"/>
      <c r="G1264" s="229"/>
      <c r="H1264" s="169">
        <f>ROUND(D1264*F1264,2)</f>
        <v>0</v>
      </c>
      <c r="I1264" s="65"/>
      <c r="J1264" s="65"/>
      <c r="K1264" s="65"/>
      <c r="L1264" s="65"/>
      <c r="M1264" s="65"/>
      <c r="N1264" s="65"/>
      <c r="O1264" s="65"/>
      <c r="P1264" s="65"/>
      <c r="Q1264" s="65"/>
      <c r="R1264" s="65"/>
      <c r="S1264" s="65"/>
      <c r="T1264" s="65"/>
      <c r="U1264" s="65"/>
      <c r="V1264" s="65"/>
      <c r="W1264" s="65"/>
      <c r="X1264" s="65"/>
      <c r="Y1264" s="65"/>
      <c r="Z1264" s="65"/>
    </row>
    <row r="1265" spans="1:8" s="64" customFormat="1">
      <c r="B1265" s="312"/>
      <c r="C1265" s="317" t="s">
        <v>1627</v>
      </c>
      <c r="D1265" s="274"/>
      <c r="E1265" s="269"/>
      <c r="F1265" s="319"/>
      <c r="G1265" s="256"/>
      <c r="H1265" s="316">
        <f>SUM(H1263:H1264)</f>
        <v>0</v>
      </c>
    </row>
    <row r="1266" spans="1:8">
      <c r="B1266" s="164"/>
      <c r="C1266" s="40"/>
      <c r="D1266" s="219"/>
      <c r="E1266" s="2"/>
      <c r="F1266" s="23"/>
      <c r="G1266" s="230"/>
      <c r="H1266" s="178"/>
    </row>
    <row r="1267" spans="1:8" s="64" customFormat="1">
      <c r="B1267" s="312"/>
      <c r="C1267" s="321" t="s">
        <v>1327</v>
      </c>
      <c r="D1267" s="274"/>
      <c r="E1267" s="269"/>
      <c r="F1267" s="319"/>
      <c r="G1267" s="256"/>
      <c r="H1267" s="322">
        <f>H1265+H1260+H1246+H1231+H1205+H1199+H1189+H1174+H1098+H1050+H1020+H985+H976+H1064</f>
        <v>0</v>
      </c>
    </row>
    <row r="1268" spans="1:8">
      <c r="B1268" s="77"/>
      <c r="C1268" s="114"/>
      <c r="D1268" s="212"/>
      <c r="E1268" s="77"/>
      <c r="F1268" s="100"/>
      <c r="G1268" s="233"/>
      <c r="H1268" s="100"/>
    </row>
    <row r="1269" spans="1:8" s="98" customFormat="1">
      <c r="A1269" s="94"/>
      <c r="B1269" s="95">
        <v>8</v>
      </c>
      <c r="C1269" s="96" t="s">
        <v>9</v>
      </c>
      <c r="D1269" s="211"/>
      <c r="E1269" s="95"/>
      <c r="F1269" s="97"/>
      <c r="G1269" s="341"/>
      <c r="H1269" s="97"/>
    </row>
    <row r="1270" spans="1:8">
      <c r="B1270" s="7"/>
      <c r="C1270" s="8" t="s">
        <v>552</v>
      </c>
      <c r="D1270" s="219"/>
      <c r="E1270" s="7"/>
      <c r="F1270" s="53"/>
      <c r="G1270" s="228"/>
      <c r="H1270" s="54"/>
    </row>
    <row r="1271" spans="1:8" s="64" customFormat="1">
      <c r="B1271" s="278">
        <v>8.1</v>
      </c>
      <c r="C1271" s="273" t="s">
        <v>1328</v>
      </c>
      <c r="D1271" s="274"/>
      <c r="E1271" s="278"/>
      <c r="F1271" s="279"/>
      <c r="G1271" s="247"/>
      <c r="H1271" s="323">
        <f>H1306</f>
        <v>0</v>
      </c>
    </row>
    <row r="1272" spans="1:8" s="64" customFormat="1">
      <c r="B1272" s="278">
        <v>8.1999999999999993</v>
      </c>
      <c r="C1272" s="273" t="s">
        <v>1329</v>
      </c>
      <c r="D1272" s="274"/>
      <c r="E1272" s="278"/>
      <c r="F1272" s="279"/>
      <c r="G1272" s="247"/>
      <c r="H1272" s="323">
        <f>H1330</f>
        <v>0</v>
      </c>
    </row>
    <row r="1273" spans="1:8" s="64" customFormat="1">
      <c r="B1273" s="278">
        <v>8.2999999999999989</v>
      </c>
      <c r="C1273" s="273" t="s">
        <v>1330</v>
      </c>
      <c r="D1273" s="274"/>
      <c r="E1273" s="278"/>
      <c r="F1273" s="279"/>
      <c r="G1273" s="247"/>
      <c r="H1273" s="323">
        <f>H1356</f>
        <v>0</v>
      </c>
    </row>
    <row r="1274" spans="1:8" s="64" customFormat="1">
      <c r="B1274" s="278">
        <v>8.4</v>
      </c>
      <c r="C1274" s="273" t="s">
        <v>1331</v>
      </c>
      <c r="D1274" s="274"/>
      <c r="E1274" s="278"/>
      <c r="F1274" s="279"/>
      <c r="G1274" s="247"/>
      <c r="H1274" s="323">
        <f>H1401</f>
        <v>0</v>
      </c>
    </row>
    <row r="1275" spans="1:8">
      <c r="B1275" s="7">
        <v>8.5</v>
      </c>
      <c r="C1275" s="8" t="s">
        <v>1332</v>
      </c>
      <c r="D1275" s="219"/>
      <c r="E1275" s="7"/>
      <c r="F1275" s="53"/>
      <c r="G1275" s="228"/>
      <c r="H1275" s="54"/>
    </row>
    <row r="1276" spans="1:8" s="64" customFormat="1">
      <c r="B1276" s="278"/>
      <c r="C1276" s="273" t="s">
        <v>19</v>
      </c>
      <c r="D1276" s="274"/>
      <c r="E1276" s="278"/>
      <c r="F1276" s="279"/>
      <c r="G1276" s="247"/>
      <c r="H1276" s="323">
        <f>SUM(H1271:H1275)</f>
        <v>0</v>
      </c>
    </row>
    <row r="1277" spans="1:8">
      <c r="B1277" s="77"/>
      <c r="C1277" s="99"/>
      <c r="D1277" s="212"/>
      <c r="E1277" s="109"/>
      <c r="F1277" s="120"/>
      <c r="G1277" s="227"/>
      <c r="H1277" s="120"/>
    </row>
    <row r="1278" spans="1:8">
      <c r="B1278" s="1">
        <v>8.1</v>
      </c>
      <c r="C1278" s="41" t="s">
        <v>1077</v>
      </c>
      <c r="D1278" s="212"/>
      <c r="E1278" s="77"/>
      <c r="F1278" s="100"/>
      <c r="G1278" s="233"/>
      <c r="H1278" s="179"/>
    </row>
    <row r="1279" spans="1:8" ht="30">
      <c r="B1279" s="77"/>
      <c r="C1279" s="43" t="s">
        <v>1079</v>
      </c>
      <c r="D1279" s="128"/>
      <c r="E1279" s="2"/>
      <c r="F1279" s="12"/>
      <c r="G1279" s="230"/>
      <c r="H1279" s="55"/>
    </row>
    <row r="1280" spans="1:8">
      <c r="B1280" s="2" t="s">
        <v>1575</v>
      </c>
      <c r="C1280" s="43" t="s">
        <v>1080</v>
      </c>
      <c r="D1280" s="128"/>
      <c r="E1280" s="2"/>
      <c r="F1280" s="12"/>
      <c r="G1280" s="230"/>
      <c r="H1280" s="55"/>
    </row>
    <row r="1281" spans="2:8" ht="165.75" customHeight="1">
      <c r="B1281" s="2" t="s">
        <v>1081</v>
      </c>
      <c r="C1281" s="43" t="s">
        <v>1082</v>
      </c>
      <c r="D1281" s="128"/>
      <c r="E1281" s="2"/>
      <c r="F1281" s="12"/>
      <c r="G1281" s="230"/>
      <c r="H1281" s="55"/>
    </row>
    <row r="1282" spans="2:8">
      <c r="B1282" s="2"/>
      <c r="C1282" s="43" t="s">
        <v>1576</v>
      </c>
      <c r="D1282" s="128">
        <v>1</v>
      </c>
      <c r="E1282" s="2" t="s">
        <v>211</v>
      </c>
      <c r="F1282" s="18"/>
      <c r="G1282" s="229"/>
      <c r="H1282" s="102">
        <f>ROUND(D1282*F1282,2)</f>
        <v>0</v>
      </c>
    </row>
    <row r="1283" spans="2:8" ht="69.75" customHeight="1">
      <c r="B1283" s="2" t="s">
        <v>1083</v>
      </c>
      <c r="C1283" s="43" t="s">
        <v>1084</v>
      </c>
      <c r="D1283" s="128">
        <v>1</v>
      </c>
      <c r="E1283" s="2" t="s">
        <v>211</v>
      </c>
      <c r="F1283" s="18"/>
      <c r="G1283" s="229"/>
      <c r="H1283" s="102">
        <f>ROUND(D1283*F1283,2)</f>
        <v>0</v>
      </c>
    </row>
    <row r="1284" spans="2:8">
      <c r="B1284" s="2" t="s">
        <v>1085</v>
      </c>
      <c r="C1284" s="43" t="s">
        <v>1086</v>
      </c>
      <c r="D1284" s="128"/>
      <c r="E1284" s="2"/>
      <c r="F1284" s="12"/>
      <c r="G1284" s="230"/>
      <c r="H1284" s="102"/>
    </row>
    <row r="1285" spans="2:8" ht="45">
      <c r="B1285" s="2" t="s">
        <v>1577</v>
      </c>
      <c r="C1285" s="43" t="s">
        <v>1088</v>
      </c>
      <c r="D1285" s="128">
        <v>152</v>
      </c>
      <c r="E1285" s="2" t="s">
        <v>211</v>
      </c>
      <c r="F1285" s="18"/>
      <c r="G1285" s="229"/>
      <c r="H1285" s="102">
        <f t="shared" ref="H1285:H1297" si="17">ROUND(D1285*F1285,2)</f>
        <v>0</v>
      </c>
    </row>
    <row r="1286" spans="2:8" ht="57.75" customHeight="1">
      <c r="B1286" s="2" t="s">
        <v>1087</v>
      </c>
      <c r="C1286" s="43" t="s">
        <v>1090</v>
      </c>
      <c r="D1286" s="128">
        <v>35</v>
      </c>
      <c r="E1286" s="2" t="s">
        <v>211</v>
      </c>
      <c r="F1286" s="18"/>
      <c r="G1286" s="229"/>
      <c r="H1286" s="102">
        <f t="shared" si="17"/>
        <v>0</v>
      </c>
    </row>
    <row r="1287" spans="2:8" ht="45">
      <c r="B1287" s="2" t="s">
        <v>1089</v>
      </c>
      <c r="C1287" s="43" t="s">
        <v>1092</v>
      </c>
      <c r="D1287" s="128">
        <v>3</v>
      </c>
      <c r="E1287" s="2" t="s">
        <v>211</v>
      </c>
      <c r="F1287" s="18"/>
      <c r="G1287" s="229"/>
      <c r="H1287" s="102">
        <f t="shared" si="17"/>
        <v>0</v>
      </c>
    </row>
    <row r="1288" spans="2:8">
      <c r="B1288" s="2" t="s">
        <v>1091</v>
      </c>
      <c r="C1288" s="43" t="s">
        <v>2073</v>
      </c>
      <c r="D1288" s="128"/>
      <c r="E1288" s="2"/>
      <c r="F1288" s="12"/>
      <c r="G1288" s="230"/>
      <c r="H1288" s="51"/>
    </row>
    <row r="1289" spans="2:8">
      <c r="B1289" s="2" t="s">
        <v>1578</v>
      </c>
      <c r="C1289" s="43" t="s">
        <v>2073</v>
      </c>
      <c r="D1289" s="128"/>
      <c r="E1289" s="2"/>
      <c r="F1289" s="12"/>
      <c r="G1289" s="230"/>
      <c r="H1289" s="51"/>
    </row>
    <row r="1290" spans="2:8">
      <c r="B1290" s="2" t="s">
        <v>1093</v>
      </c>
      <c r="C1290" s="43" t="s">
        <v>1095</v>
      </c>
      <c r="D1290" s="128">
        <v>35</v>
      </c>
      <c r="E1290" s="2" t="s">
        <v>211</v>
      </c>
      <c r="F1290" s="18"/>
      <c r="G1290" s="229"/>
      <c r="H1290" s="102">
        <f t="shared" si="17"/>
        <v>0</v>
      </c>
    </row>
    <row r="1291" spans="2:8">
      <c r="B1291" s="2" t="s">
        <v>1094</v>
      </c>
      <c r="C1291" s="43" t="s">
        <v>1097</v>
      </c>
      <c r="D1291" s="128">
        <v>7</v>
      </c>
      <c r="E1291" s="2" t="s">
        <v>211</v>
      </c>
      <c r="F1291" s="18"/>
      <c r="G1291" s="229"/>
      <c r="H1291" s="102">
        <f t="shared" si="17"/>
        <v>0</v>
      </c>
    </row>
    <row r="1292" spans="2:8">
      <c r="B1292" s="2" t="s">
        <v>1096</v>
      </c>
      <c r="C1292" s="43" t="s">
        <v>1099</v>
      </c>
      <c r="D1292" s="128">
        <v>10</v>
      </c>
      <c r="E1292" s="2" t="s">
        <v>211</v>
      </c>
      <c r="F1292" s="18"/>
      <c r="G1292" s="229"/>
      <c r="H1292" s="102">
        <f t="shared" si="17"/>
        <v>0</v>
      </c>
    </row>
    <row r="1293" spans="2:8" ht="45">
      <c r="B1293" s="2" t="s">
        <v>1098</v>
      </c>
      <c r="C1293" s="43" t="s">
        <v>1101</v>
      </c>
      <c r="D1293" s="128">
        <v>10</v>
      </c>
      <c r="E1293" s="2" t="s">
        <v>211</v>
      </c>
      <c r="F1293" s="18"/>
      <c r="G1293" s="229"/>
      <c r="H1293" s="102">
        <f t="shared" si="17"/>
        <v>0</v>
      </c>
    </row>
    <row r="1294" spans="2:8" ht="45">
      <c r="B1294" s="2" t="s">
        <v>1100</v>
      </c>
      <c r="C1294" s="43" t="s">
        <v>1103</v>
      </c>
      <c r="D1294" s="128">
        <v>15</v>
      </c>
      <c r="E1294" s="2" t="s">
        <v>211</v>
      </c>
      <c r="F1294" s="18"/>
      <c r="G1294" s="229"/>
      <c r="H1294" s="102">
        <f t="shared" si="17"/>
        <v>0</v>
      </c>
    </row>
    <row r="1295" spans="2:8" ht="45">
      <c r="B1295" s="2" t="s">
        <v>1102</v>
      </c>
      <c r="C1295" s="43" t="s">
        <v>1105</v>
      </c>
      <c r="D1295" s="128">
        <v>15</v>
      </c>
      <c r="E1295" s="2" t="s">
        <v>211</v>
      </c>
      <c r="F1295" s="18"/>
      <c r="G1295" s="229"/>
      <c r="H1295" s="102">
        <f t="shared" si="17"/>
        <v>0</v>
      </c>
    </row>
    <row r="1296" spans="2:8" ht="30">
      <c r="B1296" s="2" t="s">
        <v>1579</v>
      </c>
      <c r="C1296" s="43" t="s">
        <v>1106</v>
      </c>
      <c r="D1296" s="128">
        <v>1</v>
      </c>
      <c r="E1296" s="2" t="s">
        <v>211</v>
      </c>
      <c r="F1296" s="18"/>
      <c r="G1296" s="229"/>
      <c r="H1296" s="102">
        <f t="shared" si="17"/>
        <v>0</v>
      </c>
    </row>
    <row r="1297" spans="1:26" ht="30">
      <c r="B1297" s="2" t="s">
        <v>1104</v>
      </c>
      <c r="C1297" s="43" t="s">
        <v>1107</v>
      </c>
      <c r="D1297" s="128">
        <v>6</v>
      </c>
      <c r="E1297" s="2" t="s">
        <v>211</v>
      </c>
      <c r="F1297" s="18"/>
      <c r="G1297" s="229"/>
      <c r="H1297" s="102">
        <f t="shared" si="17"/>
        <v>0</v>
      </c>
    </row>
    <row r="1298" spans="1:26">
      <c r="B1298" s="2" t="s">
        <v>1108</v>
      </c>
      <c r="C1298" s="43" t="s">
        <v>1109</v>
      </c>
      <c r="D1298" s="128"/>
      <c r="E1298" s="2"/>
      <c r="F1298" s="12"/>
      <c r="G1298" s="230"/>
      <c r="H1298" s="102"/>
    </row>
    <row r="1299" spans="1:26" ht="30">
      <c r="B1299" s="2"/>
      <c r="C1299" s="43" t="s">
        <v>1110</v>
      </c>
      <c r="D1299" s="128"/>
      <c r="E1299" s="2"/>
      <c r="F1299" s="12"/>
      <c r="G1299" s="230"/>
      <c r="H1299" s="102"/>
    </row>
    <row r="1300" spans="1:26" ht="45">
      <c r="B1300" s="2" t="s">
        <v>1111</v>
      </c>
      <c r="C1300" s="43" t="s">
        <v>1112</v>
      </c>
      <c r="D1300" s="128">
        <v>2500</v>
      </c>
      <c r="E1300" s="2" t="s">
        <v>1422</v>
      </c>
      <c r="F1300" s="18"/>
      <c r="G1300" s="229"/>
      <c r="H1300" s="102">
        <f>ROUND(D1300*F1300,2)</f>
        <v>0</v>
      </c>
    </row>
    <row r="1301" spans="1:26" ht="45" customHeight="1">
      <c r="B1301" s="2" t="s">
        <v>1113</v>
      </c>
      <c r="C1301" s="43" t="s">
        <v>1114</v>
      </c>
      <c r="D1301" s="128">
        <v>100</v>
      </c>
      <c r="E1301" s="2" t="s">
        <v>1422</v>
      </c>
      <c r="F1301" s="18"/>
      <c r="G1301" s="229"/>
      <c r="H1301" s="102">
        <f>ROUND(D1301*F1301,2)</f>
        <v>0</v>
      </c>
    </row>
    <row r="1302" spans="1:26" ht="30">
      <c r="B1302" s="2" t="s">
        <v>1115</v>
      </c>
      <c r="C1302" s="43" t="s">
        <v>1116</v>
      </c>
      <c r="D1302" s="128"/>
      <c r="E1302" s="2"/>
      <c r="F1302" s="12"/>
      <c r="G1302" s="230"/>
      <c r="H1302" s="102"/>
    </row>
    <row r="1303" spans="1:26">
      <c r="B1303" s="2"/>
      <c r="C1303" s="43" t="s">
        <v>1117</v>
      </c>
      <c r="D1303" s="128">
        <v>25</v>
      </c>
      <c r="E1303" s="2" t="s">
        <v>1422</v>
      </c>
      <c r="F1303" s="18"/>
      <c r="G1303" s="229"/>
      <c r="H1303" s="102">
        <f>ROUND(D1303*F1303,2)</f>
        <v>0</v>
      </c>
    </row>
    <row r="1304" spans="1:26" ht="51.75" customHeight="1">
      <c r="B1304" s="2" t="s">
        <v>1118</v>
      </c>
      <c r="C1304" s="43" t="s">
        <v>1119</v>
      </c>
      <c r="D1304" s="128"/>
      <c r="E1304" s="2"/>
      <c r="F1304" s="12"/>
      <c r="G1304" s="230"/>
      <c r="H1304" s="102"/>
    </row>
    <row r="1305" spans="1:26">
      <c r="B1305" s="2"/>
      <c r="C1305" s="43" t="s">
        <v>1117</v>
      </c>
      <c r="D1305" s="128">
        <v>50</v>
      </c>
      <c r="E1305" s="2" t="s">
        <v>1422</v>
      </c>
      <c r="F1305" s="18"/>
      <c r="G1305" s="229"/>
      <c r="H1305" s="102">
        <f>ROUND(D1305*F1305,2)</f>
        <v>0</v>
      </c>
    </row>
    <row r="1306" spans="1:26" s="94" customFormat="1" ht="14.25">
      <c r="B1306" s="266"/>
      <c r="C1306" s="281" t="s">
        <v>1120</v>
      </c>
      <c r="D1306" s="268"/>
      <c r="E1306" s="266"/>
      <c r="F1306" s="246"/>
      <c r="G1306" s="247"/>
      <c r="H1306" s="252">
        <f>SUM(H1282:H1305)</f>
        <v>0</v>
      </c>
    </row>
    <row r="1307" spans="1:26" s="181" customFormat="1" ht="14.25">
      <c r="A1307" s="94"/>
      <c r="B1307" s="1"/>
      <c r="C1307" s="41"/>
      <c r="D1307" s="223"/>
      <c r="E1307" s="1"/>
      <c r="F1307" s="35"/>
      <c r="G1307" s="228"/>
      <c r="H1307" s="180"/>
      <c r="I1307" s="94"/>
      <c r="J1307" s="94"/>
      <c r="K1307" s="94"/>
      <c r="L1307" s="94"/>
      <c r="M1307" s="94"/>
      <c r="N1307" s="94"/>
      <c r="O1307" s="94"/>
      <c r="P1307" s="94"/>
      <c r="Q1307" s="94"/>
      <c r="R1307" s="94"/>
      <c r="S1307" s="94"/>
      <c r="T1307" s="94"/>
      <c r="U1307" s="94"/>
      <c r="V1307" s="94"/>
      <c r="W1307" s="94"/>
      <c r="X1307" s="94"/>
      <c r="Y1307" s="94"/>
      <c r="Z1307" s="94"/>
    </row>
    <row r="1308" spans="1:26">
      <c r="B1308" s="2">
        <v>8.1999999999999993</v>
      </c>
      <c r="C1308" s="43" t="s">
        <v>1121</v>
      </c>
      <c r="D1308" s="128"/>
      <c r="E1308" s="1"/>
      <c r="F1308" s="35"/>
      <c r="G1308" s="228"/>
      <c r="H1308" s="102"/>
    </row>
    <row r="1309" spans="1:26" ht="45">
      <c r="B1309" s="2"/>
      <c r="C1309" s="43" t="s">
        <v>1122</v>
      </c>
      <c r="D1309" s="128"/>
      <c r="E1309" s="1"/>
      <c r="F1309" s="35"/>
      <c r="G1309" s="228"/>
      <c r="H1309" s="102"/>
    </row>
    <row r="1310" spans="1:26">
      <c r="B1310" s="2" t="s">
        <v>1123</v>
      </c>
      <c r="C1310" s="43" t="s">
        <v>1124</v>
      </c>
      <c r="D1310" s="128"/>
      <c r="E1310" s="2"/>
      <c r="F1310" s="12"/>
      <c r="G1310" s="230"/>
      <c r="H1310" s="102"/>
    </row>
    <row r="1311" spans="1:26" ht="62.25" customHeight="1">
      <c r="B1311" s="2" t="s">
        <v>1125</v>
      </c>
      <c r="C1311" s="43" t="s">
        <v>1126</v>
      </c>
      <c r="D1311" s="128">
        <v>42</v>
      </c>
      <c r="E1311" s="2" t="s">
        <v>211</v>
      </c>
      <c r="F1311" s="18"/>
      <c r="G1311" s="229"/>
      <c r="H1311" s="102">
        <f>ROUND(D1311*F1311,2)</f>
        <v>0</v>
      </c>
    </row>
    <row r="1312" spans="1:26" ht="45">
      <c r="B1312" s="2" t="s">
        <v>1127</v>
      </c>
      <c r="C1312" s="43" t="s">
        <v>1580</v>
      </c>
      <c r="D1312" s="128">
        <v>2</v>
      </c>
      <c r="E1312" s="2" t="s">
        <v>211</v>
      </c>
      <c r="F1312" s="18"/>
      <c r="G1312" s="229"/>
      <c r="H1312" s="102">
        <f>ROUND(D1312*F1312,2)</f>
        <v>0</v>
      </c>
    </row>
    <row r="1313" spans="2:8" ht="45">
      <c r="B1313" s="2" t="s">
        <v>1128</v>
      </c>
      <c r="C1313" s="43" t="s">
        <v>1581</v>
      </c>
      <c r="D1313" s="128">
        <v>3</v>
      </c>
      <c r="E1313" s="2" t="s">
        <v>211</v>
      </c>
      <c r="F1313" s="18"/>
      <c r="G1313" s="229"/>
      <c r="H1313" s="102">
        <f>ROUND(D1313*F1313,2)</f>
        <v>0</v>
      </c>
    </row>
    <row r="1314" spans="2:8" ht="204.75" customHeight="1">
      <c r="B1314" s="2" t="s">
        <v>1128</v>
      </c>
      <c r="C1314" s="43" t="s">
        <v>1129</v>
      </c>
      <c r="D1314" s="128">
        <v>3</v>
      </c>
      <c r="E1314" s="2" t="s">
        <v>211</v>
      </c>
      <c r="F1314" s="18"/>
      <c r="G1314" s="229"/>
      <c r="H1314" s="102">
        <f>ROUND(D1314*F1314,2)</f>
        <v>0</v>
      </c>
    </row>
    <row r="1315" spans="2:8" ht="30">
      <c r="B1315" s="2" t="s">
        <v>1130</v>
      </c>
      <c r="C1315" s="43" t="s">
        <v>1131</v>
      </c>
      <c r="D1315" s="128">
        <v>3</v>
      </c>
      <c r="E1315" s="2" t="s">
        <v>211</v>
      </c>
      <c r="F1315" s="18"/>
      <c r="G1315" s="229"/>
      <c r="H1315" s="102">
        <f>ROUND(D1315*F1315,2)</f>
        <v>0</v>
      </c>
    </row>
    <row r="1316" spans="2:8">
      <c r="B1316" s="2" t="s">
        <v>1132</v>
      </c>
      <c r="C1316" s="43" t="s">
        <v>1133</v>
      </c>
      <c r="D1316" s="128"/>
      <c r="E1316" s="2"/>
      <c r="F1316" s="12"/>
      <c r="G1316" s="230"/>
      <c r="H1316" s="102"/>
    </row>
    <row r="1317" spans="2:8" ht="30">
      <c r="B1317" s="2" t="s">
        <v>1134</v>
      </c>
      <c r="C1317" s="43" t="s">
        <v>1135</v>
      </c>
      <c r="D1317" s="128">
        <v>200</v>
      </c>
      <c r="E1317" s="2" t="s">
        <v>211</v>
      </c>
      <c r="F1317" s="18"/>
      <c r="G1317" s="229"/>
      <c r="H1317" s="102">
        <f>ROUND(D1317*F1317,2)</f>
        <v>0</v>
      </c>
    </row>
    <row r="1318" spans="2:8">
      <c r="B1318" s="2" t="s">
        <v>1136</v>
      </c>
      <c r="C1318" s="43" t="s">
        <v>1137</v>
      </c>
      <c r="D1318" s="128">
        <v>3000</v>
      </c>
      <c r="E1318" s="2" t="s">
        <v>211</v>
      </c>
      <c r="F1318" s="18"/>
      <c r="G1318" s="229"/>
      <c r="H1318" s="102">
        <f>ROUND(D1318*F1318,2)</f>
        <v>0</v>
      </c>
    </row>
    <row r="1319" spans="2:8">
      <c r="B1319" s="2" t="s">
        <v>1138</v>
      </c>
      <c r="C1319" s="43" t="s">
        <v>1139</v>
      </c>
      <c r="D1319" s="128">
        <v>1000</v>
      </c>
      <c r="E1319" s="2" t="s">
        <v>211</v>
      </c>
      <c r="F1319" s="18"/>
      <c r="G1319" s="229"/>
      <c r="H1319" s="102">
        <f>ROUND(D1319*F1319,2)</f>
        <v>0</v>
      </c>
    </row>
    <row r="1320" spans="2:8">
      <c r="B1320" s="2" t="s">
        <v>1140</v>
      </c>
      <c r="C1320" s="43" t="s">
        <v>1141</v>
      </c>
      <c r="D1320" s="128"/>
      <c r="E1320" s="2"/>
      <c r="F1320" s="12"/>
      <c r="G1320" s="230"/>
      <c r="H1320" s="102"/>
    </row>
    <row r="1321" spans="2:8">
      <c r="B1321" s="2" t="s">
        <v>1142</v>
      </c>
      <c r="C1321" s="43" t="s">
        <v>1143</v>
      </c>
      <c r="D1321" s="128">
        <v>43</v>
      </c>
      <c r="E1321" s="2" t="s">
        <v>211</v>
      </c>
      <c r="F1321" s="18"/>
      <c r="G1321" s="229"/>
      <c r="H1321" s="102">
        <f>ROUND(D1321*F1321,2)</f>
        <v>0</v>
      </c>
    </row>
    <row r="1322" spans="2:8">
      <c r="B1322" s="2" t="s">
        <v>1144</v>
      </c>
      <c r="C1322" s="43" t="s">
        <v>1145</v>
      </c>
      <c r="D1322" s="128"/>
      <c r="E1322" s="2"/>
      <c r="F1322" s="12"/>
      <c r="G1322" s="230"/>
      <c r="H1322" s="102"/>
    </row>
    <row r="1323" spans="2:8" ht="45">
      <c r="B1323" s="2" t="s">
        <v>1146</v>
      </c>
      <c r="C1323" s="43" t="s">
        <v>1147</v>
      </c>
      <c r="D1323" s="128">
        <v>2</v>
      </c>
      <c r="E1323" s="2" t="s">
        <v>211</v>
      </c>
      <c r="F1323" s="18"/>
      <c r="G1323" s="229"/>
      <c r="H1323" s="102">
        <f>ROUND(D1323*F1323,2)</f>
        <v>0</v>
      </c>
    </row>
    <row r="1324" spans="2:8">
      <c r="B1324" s="2" t="s">
        <v>1148</v>
      </c>
      <c r="C1324" s="43" t="s">
        <v>1149</v>
      </c>
      <c r="D1324" s="128"/>
      <c r="E1324" s="2"/>
      <c r="F1324" s="12"/>
      <c r="G1324" s="230"/>
      <c r="H1324" s="102"/>
    </row>
    <row r="1325" spans="2:8">
      <c r="B1325" s="2" t="s">
        <v>1150</v>
      </c>
      <c r="C1325" s="43" t="s">
        <v>1151</v>
      </c>
      <c r="D1325" s="128">
        <v>50</v>
      </c>
      <c r="E1325" s="2" t="s">
        <v>1422</v>
      </c>
      <c r="F1325" s="18"/>
      <c r="G1325" s="229"/>
      <c r="H1325" s="102">
        <f>ROUND(D1325*F1325,2)</f>
        <v>0</v>
      </c>
    </row>
    <row r="1326" spans="2:8">
      <c r="B1326" s="2" t="s">
        <v>1582</v>
      </c>
      <c r="C1326" s="43" t="s">
        <v>2073</v>
      </c>
      <c r="D1326" s="128"/>
      <c r="E1326" s="2"/>
      <c r="F1326" s="35"/>
      <c r="G1326" s="228"/>
      <c r="H1326" s="51"/>
    </row>
    <row r="1327" spans="2:8">
      <c r="B1327" s="2" t="s">
        <v>1583</v>
      </c>
      <c r="C1327" s="43" t="s">
        <v>2073</v>
      </c>
      <c r="D1327" s="128"/>
      <c r="E1327" s="2"/>
      <c r="F1327" s="35"/>
      <c r="G1327" s="228"/>
      <c r="H1327" s="51"/>
    </row>
    <row r="1328" spans="2:8">
      <c r="B1328" s="2" t="s">
        <v>1584</v>
      </c>
      <c r="C1328" s="41" t="s">
        <v>1585</v>
      </c>
      <c r="D1328" s="128"/>
      <c r="E1328" s="1"/>
      <c r="F1328" s="35"/>
      <c r="G1328" s="228"/>
      <c r="H1328" s="102"/>
    </row>
    <row r="1329" spans="2:8" ht="60.75" customHeight="1">
      <c r="B1329" s="1"/>
      <c r="C1329" s="41" t="s">
        <v>1586</v>
      </c>
      <c r="D1329" s="128">
        <v>1</v>
      </c>
      <c r="E1329" s="2" t="s">
        <v>211</v>
      </c>
      <c r="F1329" s="18"/>
      <c r="G1329" s="229"/>
      <c r="H1329" s="102">
        <f>ROUND(D1329*F1329,2)</f>
        <v>0</v>
      </c>
    </row>
    <row r="1330" spans="2:8" s="64" customFormat="1">
      <c r="B1330" s="269"/>
      <c r="C1330" s="324" t="s">
        <v>1120</v>
      </c>
      <c r="D1330" s="244"/>
      <c r="E1330" s="269"/>
      <c r="F1330" s="255"/>
      <c r="G1330" s="256"/>
      <c r="H1330" s="252">
        <f>SUM(H1311:H1329)</f>
        <v>0</v>
      </c>
    </row>
    <row r="1331" spans="2:8">
      <c r="B1331" s="2">
        <v>8.3000000000000007</v>
      </c>
      <c r="C1331" s="43" t="s">
        <v>1078</v>
      </c>
      <c r="D1331" s="128"/>
      <c r="E1331" s="2"/>
      <c r="F1331" s="12"/>
      <c r="G1331" s="230"/>
      <c r="H1331" s="102"/>
    </row>
    <row r="1332" spans="2:8" ht="30">
      <c r="B1332" s="2"/>
      <c r="C1332" s="43" t="s">
        <v>1152</v>
      </c>
      <c r="D1332" s="128"/>
      <c r="E1332" s="2"/>
      <c r="F1332" s="12"/>
      <c r="G1332" s="230"/>
      <c r="H1332" s="102"/>
    </row>
    <row r="1333" spans="2:8">
      <c r="B1333" s="2" t="s">
        <v>1153</v>
      </c>
      <c r="C1333" s="43" t="s">
        <v>1154</v>
      </c>
      <c r="D1333" s="128"/>
      <c r="E1333" s="2"/>
      <c r="F1333" s="12"/>
      <c r="G1333" s="230"/>
      <c r="H1333" s="102"/>
    </row>
    <row r="1334" spans="2:8" ht="45">
      <c r="B1334" s="2" t="s">
        <v>1155</v>
      </c>
      <c r="C1334" s="43" t="s">
        <v>1156</v>
      </c>
      <c r="D1334" s="128">
        <v>29</v>
      </c>
      <c r="E1334" s="2" t="s">
        <v>211</v>
      </c>
      <c r="F1334" s="18"/>
      <c r="G1334" s="229"/>
      <c r="H1334" s="102">
        <f>ROUND(D1334*F1334,2)</f>
        <v>0</v>
      </c>
    </row>
    <row r="1335" spans="2:8" ht="60">
      <c r="B1335" s="2" t="s">
        <v>1587</v>
      </c>
      <c r="C1335" s="43" t="s">
        <v>1158</v>
      </c>
      <c r="D1335" s="128"/>
      <c r="E1335" s="2"/>
      <c r="F1335" s="12"/>
      <c r="G1335" s="230"/>
      <c r="H1335" s="102"/>
    </row>
    <row r="1336" spans="2:8">
      <c r="B1336" s="2" t="s">
        <v>1588</v>
      </c>
      <c r="C1336" s="43" t="s">
        <v>1159</v>
      </c>
      <c r="D1336" s="128">
        <v>1</v>
      </c>
      <c r="E1336" s="2" t="s">
        <v>211</v>
      </c>
      <c r="F1336" s="18"/>
      <c r="G1336" s="229"/>
      <c r="H1336" s="102">
        <f>ROUND(D1336*F1336,2)</f>
        <v>0</v>
      </c>
    </row>
    <row r="1337" spans="2:8">
      <c r="B1337" s="2" t="s">
        <v>1589</v>
      </c>
      <c r="C1337" s="43" t="s">
        <v>1160</v>
      </c>
      <c r="D1337" s="128">
        <v>30</v>
      </c>
      <c r="E1337" s="2" t="s">
        <v>211</v>
      </c>
      <c r="F1337" s="18"/>
      <c r="G1337" s="229"/>
      <c r="H1337" s="102">
        <f>ROUND(D1337*F1337,2)</f>
        <v>0</v>
      </c>
    </row>
    <row r="1338" spans="2:8">
      <c r="B1338" s="2"/>
      <c r="C1338" s="43" t="s">
        <v>1161</v>
      </c>
      <c r="D1338" s="128"/>
      <c r="E1338" s="2"/>
      <c r="F1338" s="12"/>
      <c r="G1338" s="230"/>
      <c r="H1338" s="102"/>
    </row>
    <row r="1339" spans="2:8" ht="105">
      <c r="B1339" s="2" t="s">
        <v>1590</v>
      </c>
      <c r="C1339" s="43" t="s">
        <v>1163</v>
      </c>
      <c r="D1339" s="128">
        <v>1</v>
      </c>
      <c r="E1339" s="2" t="s">
        <v>211</v>
      </c>
      <c r="F1339" s="18"/>
      <c r="G1339" s="229"/>
      <c r="H1339" s="102">
        <f t="shared" ref="H1339:H1344" si="18">ROUND(D1339*F1339,2)</f>
        <v>0</v>
      </c>
    </row>
    <row r="1340" spans="2:8" ht="105">
      <c r="B1340" s="2" t="s">
        <v>1591</v>
      </c>
      <c r="C1340" s="43" t="s">
        <v>1165</v>
      </c>
      <c r="D1340" s="128">
        <v>8</v>
      </c>
      <c r="E1340" s="2" t="s">
        <v>211</v>
      </c>
      <c r="F1340" s="18"/>
      <c r="G1340" s="229"/>
      <c r="H1340" s="102">
        <f t="shared" si="18"/>
        <v>0</v>
      </c>
    </row>
    <row r="1341" spans="2:8">
      <c r="B1341" s="2" t="s">
        <v>1157</v>
      </c>
      <c r="C1341" s="43" t="s">
        <v>1167</v>
      </c>
      <c r="D1341" s="128">
        <v>300</v>
      </c>
      <c r="E1341" s="2" t="s">
        <v>211</v>
      </c>
      <c r="F1341" s="18"/>
      <c r="G1341" s="229"/>
      <c r="H1341" s="102">
        <f t="shared" si="18"/>
        <v>0</v>
      </c>
    </row>
    <row r="1342" spans="2:8">
      <c r="B1342" s="2" t="s">
        <v>1162</v>
      </c>
      <c r="C1342" s="43" t="s">
        <v>1168</v>
      </c>
      <c r="D1342" s="128">
        <v>30</v>
      </c>
      <c r="E1342" s="2" t="s">
        <v>211</v>
      </c>
      <c r="F1342" s="18"/>
      <c r="G1342" s="229"/>
      <c r="H1342" s="102">
        <f t="shared" si="18"/>
        <v>0</v>
      </c>
    </row>
    <row r="1343" spans="2:8">
      <c r="B1343" s="2" t="s">
        <v>1164</v>
      </c>
      <c r="C1343" s="43" t="s">
        <v>1169</v>
      </c>
      <c r="D1343" s="128">
        <v>1</v>
      </c>
      <c r="E1343" s="2" t="s">
        <v>211</v>
      </c>
      <c r="F1343" s="18"/>
      <c r="G1343" s="229"/>
      <c r="H1343" s="102">
        <f t="shared" si="18"/>
        <v>0</v>
      </c>
    </row>
    <row r="1344" spans="2:8" ht="90">
      <c r="B1344" s="2" t="s">
        <v>1166</v>
      </c>
      <c r="C1344" s="43" t="s">
        <v>1170</v>
      </c>
      <c r="D1344" s="128">
        <v>1</v>
      </c>
      <c r="E1344" s="2" t="s">
        <v>211</v>
      </c>
      <c r="F1344" s="18"/>
      <c r="G1344" s="229"/>
      <c r="H1344" s="102">
        <f t="shared" si="18"/>
        <v>0</v>
      </c>
    </row>
    <row r="1345" spans="2:8">
      <c r="B1345" s="2" t="s">
        <v>1171</v>
      </c>
      <c r="C1345" s="43" t="s">
        <v>1172</v>
      </c>
      <c r="D1345" s="128"/>
      <c r="E1345" s="2"/>
      <c r="F1345" s="12"/>
      <c r="G1345" s="230"/>
      <c r="H1345" s="102"/>
    </row>
    <row r="1346" spans="2:8" ht="60">
      <c r="B1346" s="2" t="s">
        <v>1173</v>
      </c>
      <c r="C1346" s="43" t="s">
        <v>1174</v>
      </c>
      <c r="D1346" s="128">
        <v>1</v>
      </c>
      <c r="E1346" s="2" t="s">
        <v>211</v>
      </c>
      <c r="F1346" s="18"/>
      <c r="G1346" s="229"/>
      <c r="H1346" s="102">
        <f>ROUND(D1346*F1346,2)</f>
        <v>0</v>
      </c>
    </row>
    <row r="1347" spans="2:8">
      <c r="B1347" s="2" t="s">
        <v>1175</v>
      </c>
      <c r="C1347" s="43" t="s">
        <v>1176</v>
      </c>
      <c r="D1347" s="128">
        <v>1</v>
      </c>
      <c r="E1347" s="2" t="s">
        <v>211</v>
      </c>
      <c r="F1347" s="18"/>
      <c r="G1347" s="229"/>
      <c r="H1347" s="102">
        <f>ROUND(D1347*F1347,2)</f>
        <v>0</v>
      </c>
    </row>
    <row r="1348" spans="2:8">
      <c r="B1348" s="2" t="s">
        <v>1177</v>
      </c>
      <c r="C1348" s="43" t="s">
        <v>1178</v>
      </c>
      <c r="D1348" s="128"/>
      <c r="E1348" s="2"/>
      <c r="F1348" s="12"/>
      <c r="G1348" s="230"/>
      <c r="H1348" s="102"/>
    </row>
    <row r="1349" spans="2:8" ht="30">
      <c r="B1349" s="2"/>
      <c r="C1349" s="43" t="s">
        <v>1110</v>
      </c>
      <c r="D1349" s="128"/>
      <c r="E1349" s="2"/>
      <c r="F1349" s="12"/>
      <c r="G1349" s="230"/>
      <c r="H1349" s="102"/>
    </row>
    <row r="1350" spans="2:8" ht="45">
      <c r="B1350" s="2" t="s">
        <v>1179</v>
      </c>
      <c r="C1350" s="43" t="s">
        <v>1180</v>
      </c>
      <c r="D1350" s="128"/>
      <c r="E1350" s="2"/>
      <c r="F1350" s="12"/>
      <c r="G1350" s="230"/>
      <c r="H1350" s="102"/>
    </row>
    <row r="1351" spans="2:8">
      <c r="B1351" s="2" t="s">
        <v>1181</v>
      </c>
      <c r="C1351" s="43" t="s">
        <v>1182</v>
      </c>
      <c r="D1351" s="128">
        <v>800</v>
      </c>
      <c r="E1351" s="2" t="s">
        <v>1422</v>
      </c>
      <c r="F1351" s="18"/>
      <c r="G1351" s="229"/>
      <c r="H1351" s="102">
        <f>ROUND(D1351*F1351,2)</f>
        <v>0</v>
      </c>
    </row>
    <row r="1352" spans="2:8">
      <c r="B1352" s="2" t="s">
        <v>1183</v>
      </c>
      <c r="C1352" s="43" t="s">
        <v>1184</v>
      </c>
      <c r="D1352" s="128">
        <v>800</v>
      </c>
      <c r="E1352" s="2" t="s">
        <v>1422</v>
      </c>
      <c r="F1352" s="18"/>
      <c r="G1352" s="229"/>
      <c r="H1352" s="102">
        <f>ROUND(D1352*F1352,2)</f>
        <v>0</v>
      </c>
    </row>
    <row r="1353" spans="2:8">
      <c r="B1353" s="2" t="s">
        <v>1185</v>
      </c>
      <c r="C1353" s="43" t="s">
        <v>1186</v>
      </c>
      <c r="D1353" s="128">
        <v>800</v>
      </c>
      <c r="E1353" s="2" t="s">
        <v>1422</v>
      </c>
      <c r="F1353" s="18"/>
      <c r="G1353" s="229"/>
      <c r="H1353" s="102">
        <f>ROUND(D1353*F1353,2)</f>
        <v>0</v>
      </c>
    </row>
    <row r="1354" spans="2:8" ht="30">
      <c r="B1354" s="2" t="s">
        <v>1187</v>
      </c>
      <c r="C1354" s="43" t="s">
        <v>1188</v>
      </c>
      <c r="D1354" s="128">
        <v>50</v>
      </c>
      <c r="E1354" s="2" t="s">
        <v>1422</v>
      </c>
      <c r="F1354" s="18"/>
      <c r="G1354" s="229"/>
      <c r="H1354" s="102">
        <f>ROUND(D1354*F1354,2)</f>
        <v>0</v>
      </c>
    </row>
    <row r="1355" spans="2:8">
      <c r="B1355" s="2" t="s">
        <v>1592</v>
      </c>
      <c r="C1355" s="41" t="s">
        <v>1189</v>
      </c>
      <c r="D1355" s="128">
        <v>800</v>
      </c>
      <c r="E1355" s="1" t="s">
        <v>1422</v>
      </c>
      <c r="F1355" s="198"/>
      <c r="G1355" s="232"/>
      <c r="H1355" s="102">
        <f>ROUND(D1355*F1355,2)</f>
        <v>0</v>
      </c>
    </row>
    <row r="1356" spans="2:8" s="64" customFormat="1">
      <c r="B1356" s="269"/>
      <c r="C1356" s="281" t="s">
        <v>1190</v>
      </c>
      <c r="D1356" s="244"/>
      <c r="E1356" s="266"/>
      <c r="F1356" s="246"/>
      <c r="G1356" s="247"/>
      <c r="H1356" s="252">
        <f>SUM(H1332:H1355)</f>
        <v>0</v>
      </c>
    </row>
    <row r="1357" spans="2:8">
      <c r="B1357" s="1">
        <v>8.4</v>
      </c>
      <c r="C1357" s="41" t="s">
        <v>1191</v>
      </c>
      <c r="D1357" s="128"/>
      <c r="E1357" s="2"/>
      <c r="F1357" s="12"/>
      <c r="G1357" s="230"/>
      <c r="H1357" s="102"/>
    </row>
    <row r="1358" spans="2:8" ht="51.75" customHeight="1">
      <c r="B1358" s="2"/>
      <c r="C1358" s="43" t="s">
        <v>1192</v>
      </c>
      <c r="D1358" s="128"/>
      <c r="E1358" s="2"/>
      <c r="F1358" s="12"/>
      <c r="G1358" s="230"/>
      <c r="H1358" s="102"/>
    </row>
    <row r="1359" spans="2:8" ht="75">
      <c r="B1359" s="2" t="s">
        <v>1193</v>
      </c>
      <c r="C1359" s="43" t="s">
        <v>1194</v>
      </c>
      <c r="D1359" s="128">
        <v>1</v>
      </c>
      <c r="E1359" s="2" t="s">
        <v>211</v>
      </c>
      <c r="F1359" s="18"/>
      <c r="G1359" s="229"/>
      <c r="H1359" s="102">
        <f>ROUND(D1359*F1359,2)</f>
        <v>0</v>
      </c>
    </row>
    <row r="1360" spans="2:8" ht="207.75" customHeight="1">
      <c r="B1360" s="2" t="s">
        <v>1593</v>
      </c>
      <c r="C1360" s="43" t="s">
        <v>1594</v>
      </c>
      <c r="D1360" s="128">
        <v>1</v>
      </c>
      <c r="E1360" s="2" t="s">
        <v>544</v>
      </c>
      <c r="F1360" s="18"/>
      <c r="G1360" s="229"/>
      <c r="H1360" s="102">
        <f>ROUND(D1360*F1360,2)</f>
        <v>0</v>
      </c>
    </row>
    <row r="1361" spans="2:8">
      <c r="B1361" s="2"/>
      <c r="C1361" s="43" t="s">
        <v>1196</v>
      </c>
      <c r="D1361" s="128"/>
      <c r="E1361" s="2"/>
      <c r="F1361" s="12"/>
      <c r="G1361" s="230"/>
      <c r="H1361" s="102"/>
    </row>
    <row r="1362" spans="2:8">
      <c r="B1362" s="2"/>
      <c r="C1362" s="43" t="s">
        <v>1197</v>
      </c>
      <c r="D1362" s="128"/>
      <c r="E1362" s="2"/>
      <c r="F1362" s="12"/>
      <c r="G1362" s="230"/>
      <c r="H1362" s="102"/>
    </row>
    <row r="1363" spans="2:8">
      <c r="B1363" s="2"/>
      <c r="C1363" s="43"/>
      <c r="D1363" s="128"/>
      <c r="E1363" s="2"/>
      <c r="F1363" s="12"/>
      <c r="G1363" s="230"/>
      <c r="H1363" s="102"/>
    </row>
    <row r="1364" spans="2:8" ht="47.25" customHeight="1">
      <c r="B1364" s="2" t="s">
        <v>1195</v>
      </c>
      <c r="C1364" s="43" t="s">
        <v>1595</v>
      </c>
      <c r="D1364" s="128">
        <v>3</v>
      </c>
      <c r="E1364" s="2" t="s">
        <v>544</v>
      </c>
      <c r="F1364" s="18"/>
      <c r="G1364" s="229"/>
      <c r="H1364" s="102">
        <f>ROUND(D1364*F1364,2)</f>
        <v>0</v>
      </c>
    </row>
    <row r="1365" spans="2:8" ht="45">
      <c r="B1365" s="2"/>
      <c r="C1365" s="43" t="s">
        <v>2101</v>
      </c>
      <c r="D1365" s="128"/>
      <c r="E1365" s="2"/>
      <c r="F1365" s="12"/>
      <c r="G1365" s="230"/>
      <c r="H1365" s="51"/>
    </row>
    <row r="1366" spans="2:8" ht="45">
      <c r="B1366" s="2"/>
      <c r="C1366" s="43" t="s">
        <v>2102</v>
      </c>
      <c r="D1366" s="219"/>
      <c r="E1366" s="42"/>
      <c r="F1366" s="12"/>
      <c r="G1366" s="230"/>
      <c r="H1366" s="51"/>
    </row>
    <row r="1367" spans="2:8" ht="30">
      <c r="B1367" s="2"/>
      <c r="C1367" s="43" t="s">
        <v>2103</v>
      </c>
      <c r="D1367" s="219"/>
      <c r="E1367" s="42"/>
      <c r="F1367" s="12"/>
      <c r="G1367" s="230"/>
      <c r="H1367" s="51"/>
    </row>
    <row r="1368" spans="2:8" ht="45">
      <c r="B1368" s="2"/>
      <c r="C1368" s="43" t="s">
        <v>2104</v>
      </c>
      <c r="D1368" s="219"/>
      <c r="E1368" s="42"/>
      <c r="F1368" s="12"/>
      <c r="G1368" s="230"/>
      <c r="H1368" s="51"/>
    </row>
    <row r="1369" spans="2:8" ht="60.75" customHeight="1">
      <c r="B1369" s="2"/>
      <c r="C1369" s="43" t="s">
        <v>2105</v>
      </c>
      <c r="D1369" s="219"/>
      <c r="E1369" s="42"/>
      <c r="F1369" s="12"/>
      <c r="G1369" s="230"/>
      <c r="H1369" s="51"/>
    </row>
    <row r="1370" spans="2:8" ht="45">
      <c r="B1370" s="2"/>
      <c r="C1370" s="43" t="s">
        <v>2106</v>
      </c>
      <c r="D1370" s="219"/>
      <c r="E1370" s="42"/>
      <c r="F1370" s="12"/>
      <c r="G1370" s="230"/>
      <c r="H1370" s="51"/>
    </row>
    <row r="1371" spans="2:8">
      <c r="B1371" s="2" t="s">
        <v>1596</v>
      </c>
      <c r="C1371" s="101" t="s">
        <v>1597</v>
      </c>
      <c r="D1371" s="212"/>
      <c r="E1371" s="77"/>
      <c r="F1371" s="100"/>
      <c r="G1371" s="233"/>
      <c r="H1371" s="102"/>
    </row>
    <row r="1372" spans="2:8" ht="124.5" customHeight="1">
      <c r="B1372" s="2"/>
      <c r="C1372" s="101" t="s">
        <v>1598</v>
      </c>
      <c r="D1372" s="212"/>
      <c r="E1372" s="77"/>
      <c r="F1372" s="100"/>
      <c r="G1372" s="233"/>
      <c r="H1372" s="102"/>
    </row>
    <row r="1373" spans="2:8" ht="30">
      <c r="B1373" s="2" t="s">
        <v>1599</v>
      </c>
      <c r="C1373" s="101" t="s">
        <v>1198</v>
      </c>
      <c r="D1373" s="212"/>
      <c r="E1373" s="77"/>
      <c r="F1373" s="100"/>
      <c r="G1373" s="233"/>
      <c r="H1373" s="102"/>
    </row>
    <row r="1374" spans="2:8">
      <c r="B1374" s="2"/>
      <c r="C1374" s="101" t="s">
        <v>1600</v>
      </c>
      <c r="D1374" s="212">
        <v>1</v>
      </c>
      <c r="E1374" s="77" t="s">
        <v>544</v>
      </c>
      <c r="F1374" s="201"/>
      <c r="G1374" s="342"/>
      <c r="H1374" s="102">
        <f>ROUND(D1374*F1374,2)</f>
        <v>0</v>
      </c>
    </row>
    <row r="1375" spans="2:8">
      <c r="B1375" s="2"/>
      <c r="C1375" s="101" t="s">
        <v>1199</v>
      </c>
      <c r="D1375" s="212"/>
      <c r="E1375" s="77"/>
      <c r="F1375" s="100"/>
      <c r="G1375" s="233"/>
      <c r="H1375" s="102"/>
    </row>
    <row r="1376" spans="2:8" ht="30">
      <c r="B1376" s="2" t="s">
        <v>1601</v>
      </c>
      <c r="C1376" s="101" t="s">
        <v>1200</v>
      </c>
      <c r="D1376" s="212">
        <v>1</v>
      </c>
      <c r="E1376" s="77" t="s">
        <v>544</v>
      </c>
      <c r="F1376" s="201"/>
      <c r="G1376" s="342"/>
      <c r="H1376" s="102">
        <f>ROUND(D1376*F1376,2)</f>
        <v>0</v>
      </c>
    </row>
    <row r="1377" spans="2:8" ht="30">
      <c r="B1377" s="2" t="s">
        <v>1602</v>
      </c>
      <c r="C1377" s="101" t="s">
        <v>1201</v>
      </c>
      <c r="D1377" s="212"/>
      <c r="E1377" s="77"/>
      <c r="F1377" s="100"/>
      <c r="G1377" s="233"/>
      <c r="H1377" s="102"/>
    </row>
    <row r="1378" spans="2:8">
      <c r="B1378" s="2"/>
      <c r="C1378" s="101" t="s">
        <v>1603</v>
      </c>
      <c r="D1378" s="212">
        <v>1</v>
      </c>
      <c r="E1378" s="77" t="s">
        <v>544</v>
      </c>
      <c r="F1378" s="201"/>
      <c r="G1378" s="342"/>
      <c r="H1378" s="102">
        <f>ROUND(D1378*F1378,2)</f>
        <v>0</v>
      </c>
    </row>
    <row r="1379" spans="2:8">
      <c r="B1379" s="2"/>
      <c r="C1379" s="101" t="s">
        <v>1202</v>
      </c>
      <c r="D1379" s="212"/>
      <c r="E1379" s="77"/>
      <c r="F1379" s="100"/>
      <c r="G1379" s="233"/>
      <c r="H1379" s="102"/>
    </row>
    <row r="1380" spans="2:8" ht="30">
      <c r="B1380" s="2" t="s">
        <v>1604</v>
      </c>
      <c r="C1380" s="101" t="s">
        <v>1200</v>
      </c>
      <c r="D1380" s="212">
        <v>1</v>
      </c>
      <c r="E1380" s="77" t="s">
        <v>544</v>
      </c>
      <c r="F1380" s="201"/>
      <c r="G1380" s="342"/>
      <c r="H1380" s="102">
        <f>ROUND(D1380*F1380,2)</f>
        <v>0</v>
      </c>
    </row>
    <row r="1381" spans="2:8" ht="30">
      <c r="B1381" s="2" t="s">
        <v>1605</v>
      </c>
      <c r="C1381" s="101" t="s">
        <v>1203</v>
      </c>
      <c r="D1381" s="212"/>
      <c r="E1381" s="77"/>
      <c r="F1381" s="100"/>
      <c r="G1381" s="233"/>
      <c r="H1381" s="102"/>
    </row>
    <row r="1382" spans="2:8">
      <c r="B1382" s="2"/>
      <c r="C1382" s="101" t="s">
        <v>1606</v>
      </c>
      <c r="D1382" s="212">
        <v>1</v>
      </c>
      <c r="E1382" s="77" t="s">
        <v>544</v>
      </c>
      <c r="F1382" s="201"/>
      <c r="G1382" s="342"/>
      <c r="H1382" s="102">
        <f>ROUND(D1382*F1382,2)</f>
        <v>0</v>
      </c>
    </row>
    <row r="1383" spans="2:8">
      <c r="B1383" s="2"/>
      <c r="C1383" s="101" t="s">
        <v>1204</v>
      </c>
      <c r="D1383" s="212"/>
      <c r="E1383" s="77"/>
      <c r="F1383" s="100"/>
      <c r="G1383" s="233"/>
      <c r="H1383" s="102"/>
    </row>
    <row r="1384" spans="2:8" ht="30">
      <c r="B1384" s="2" t="s">
        <v>1607</v>
      </c>
      <c r="C1384" s="101" t="s">
        <v>1200</v>
      </c>
      <c r="D1384" s="212">
        <v>1</v>
      </c>
      <c r="E1384" s="77" t="s">
        <v>544</v>
      </c>
      <c r="F1384" s="201"/>
      <c r="G1384" s="342"/>
      <c r="H1384" s="102">
        <f>ROUND(D1384*F1384,2)</f>
        <v>0</v>
      </c>
    </row>
    <row r="1385" spans="2:8" ht="30">
      <c r="B1385" s="2" t="s">
        <v>1608</v>
      </c>
      <c r="C1385" s="101" t="s">
        <v>1609</v>
      </c>
      <c r="D1385" s="212"/>
      <c r="E1385" s="77"/>
      <c r="F1385" s="100"/>
      <c r="G1385" s="233"/>
      <c r="H1385" s="102"/>
    </row>
    <row r="1386" spans="2:8">
      <c r="B1386" s="2"/>
      <c r="C1386" s="101" t="s">
        <v>1610</v>
      </c>
      <c r="D1386" s="212">
        <v>1</v>
      </c>
      <c r="E1386" s="77" t="s">
        <v>544</v>
      </c>
      <c r="F1386" s="201"/>
      <c r="G1386" s="342"/>
      <c r="H1386" s="102">
        <f>ROUND(D1386*F1386,2)</f>
        <v>0</v>
      </c>
    </row>
    <row r="1387" spans="2:8">
      <c r="B1387" s="2"/>
      <c r="C1387" s="101" t="s">
        <v>1611</v>
      </c>
      <c r="D1387" s="212"/>
      <c r="E1387" s="77"/>
      <c r="F1387" s="100"/>
      <c r="G1387" s="233"/>
      <c r="H1387" s="102"/>
    </row>
    <row r="1388" spans="2:8" ht="30">
      <c r="B1388" s="2" t="s">
        <v>1612</v>
      </c>
      <c r="C1388" s="101" t="s">
        <v>1200</v>
      </c>
      <c r="D1388" s="212">
        <v>1</v>
      </c>
      <c r="E1388" s="77" t="s">
        <v>544</v>
      </c>
      <c r="F1388" s="201"/>
      <c r="G1388" s="342"/>
      <c r="H1388" s="102">
        <f>ROUND(D1388*F1388,2)</f>
        <v>0</v>
      </c>
    </row>
    <row r="1389" spans="2:8">
      <c r="B1389" s="2"/>
      <c r="C1389" s="101" t="s">
        <v>1196</v>
      </c>
      <c r="D1389" s="212"/>
      <c r="E1389" s="77"/>
      <c r="F1389" s="100"/>
      <c r="G1389" s="233"/>
      <c r="H1389" s="102"/>
    </row>
    <row r="1390" spans="2:8" ht="60" customHeight="1">
      <c r="B1390" s="2"/>
      <c r="C1390" s="101" t="s">
        <v>1205</v>
      </c>
      <c r="D1390" s="212"/>
      <c r="E1390" s="77"/>
      <c r="F1390" s="100"/>
      <c r="G1390" s="233"/>
      <c r="H1390" s="102"/>
    </row>
    <row r="1391" spans="2:8">
      <c r="B1391" s="2" t="s">
        <v>1206</v>
      </c>
      <c r="C1391" s="101" t="s">
        <v>1207</v>
      </c>
      <c r="D1391" s="212"/>
      <c r="E1391" s="77"/>
      <c r="F1391" s="100"/>
      <c r="G1391" s="233"/>
      <c r="H1391" s="102"/>
    </row>
    <row r="1392" spans="2:8">
      <c r="B1392" s="2" t="s">
        <v>1613</v>
      </c>
      <c r="C1392" s="101" t="s">
        <v>1208</v>
      </c>
      <c r="D1392" s="212">
        <v>7</v>
      </c>
      <c r="E1392" s="77" t="s">
        <v>211</v>
      </c>
      <c r="F1392" s="201"/>
      <c r="G1392" s="342"/>
      <c r="H1392" s="102">
        <f>ROUND(D1392*F1392,2)</f>
        <v>0</v>
      </c>
    </row>
    <row r="1393" spans="1:8">
      <c r="B1393" s="2" t="s">
        <v>1209</v>
      </c>
      <c r="C1393" s="101" t="s">
        <v>1210</v>
      </c>
      <c r="D1393" s="212"/>
      <c r="E1393" s="77"/>
      <c r="F1393" s="100"/>
      <c r="G1393" s="233"/>
      <c r="H1393" s="102"/>
    </row>
    <row r="1394" spans="1:8" ht="30">
      <c r="B1394" s="2"/>
      <c r="C1394" s="101" t="s">
        <v>1110</v>
      </c>
      <c r="D1394" s="212"/>
      <c r="E1394" s="77"/>
      <c r="F1394" s="100"/>
      <c r="G1394" s="233"/>
      <c r="H1394" s="102"/>
    </row>
    <row r="1395" spans="1:8" ht="45" customHeight="1">
      <c r="B1395" s="2" t="s">
        <v>1211</v>
      </c>
      <c r="C1395" s="101" t="s">
        <v>1212</v>
      </c>
      <c r="D1395" s="212">
        <v>1050</v>
      </c>
      <c r="E1395" s="77" t="s">
        <v>1422</v>
      </c>
      <c r="F1395" s="201"/>
      <c r="G1395" s="342"/>
      <c r="H1395" s="102">
        <f>ROUND(D1395*F1395,2)</f>
        <v>0</v>
      </c>
    </row>
    <row r="1396" spans="1:8" ht="30">
      <c r="B1396" s="2" t="s">
        <v>1213</v>
      </c>
      <c r="C1396" s="101" t="s">
        <v>1214</v>
      </c>
      <c r="D1396" s="212">
        <v>50</v>
      </c>
      <c r="E1396" s="77" t="s">
        <v>1422</v>
      </c>
      <c r="F1396" s="201"/>
      <c r="G1396" s="342"/>
      <c r="H1396" s="102">
        <f>ROUND(D1396*F1396,2)</f>
        <v>0</v>
      </c>
    </row>
    <row r="1397" spans="1:8" ht="45">
      <c r="B1397" s="2" t="s">
        <v>1215</v>
      </c>
      <c r="C1397" s="101" t="s">
        <v>1216</v>
      </c>
      <c r="D1397" s="212">
        <v>50</v>
      </c>
      <c r="E1397" s="77" t="s">
        <v>1422</v>
      </c>
      <c r="F1397" s="201"/>
      <c r="G1397" s="342"/>
      <c r="H1397" s="102">
        <f>ROUND(D1397*F1397,2)</f>
        <v>0</v>
      </c>
    </row>
    <row r="1398" spans="1:8">
      <c r="B1398" s="2" t="s">
        <v>1217</v>
      </c>
      <c r="C1398" s="101" t="s">
        <v>1219</v>
      </c>
      <c r="D1398" s="212">
        <v>100</v>
      </c>
      <c r="E1398" s="77" t="s">
        <v>1422</v>
      </c>
      <c r="F1398" s="201"/>
      <c r="G1398" s="342"/>
      <c r="H1398" s="102">
        <f>ROUND(D1398*F1398,2)</f>
        <v>0</v>
      </c>
    </row>
    <row r="1399" spans="1:8" ht="52.5" customHeight="1">
      <c r="B1399" s="2" t="s">
        <v>1218</v>
      </c>
      <c r="C1399" s="101" t="s">
        <v>1119</v>
      </c>
      <c r="D1399" s="212"/>
      <c r="E1399" s="77"/>
      <c r="F1399" s="100"/>
      <c r="G1399" s="233"/>
      <c r="H1399" s="102"/>
    </row>
    <row r="1400" spans="1:8">
      <c r="B1400" s="2"/>
      <c r="C1400" s="101" t="s">
        <v>1614</v>
      </c>
      <c r="D1400" s="212">
        <v>50</v>
      </c>
      <c r="E1400" s="77" t="s">
        <v>1422</v>
      </c>
      <c r="F1400" s="201"/>
      <c r="G1400" s="342"/>
      <c r="H1400" s="102">
        <f>ROUND(D1400*F1400,2)</f>
        <v>0</v>
      </c>
    </row>
    <row r="1401" spans="1:8" s="64" customFormat="1">
      <c r="B1401" s="269"/>
      <c r="C1401" s="237" t="s">
        <v>1220</v>
      </c>
      <c r="D1401" s="305"/>
      <c r="E1401" s="303"/>
      <c r="F1401" s="325"/>
      <c r="G1401" s="240"/>
      <c r="H1401" s="326">
        <f>SUM(H1359:H1400)</f>
        <v>0</v>
      </c>
    </row>
    <row r="1402" spans="1:8">
      <c r="B1402" s="2"/>
      <c r="C1402" s="105"/>
      <c r="D1402" s="212"/>
      <c r="E1402" s="109"/>
      <c r="F1402" s="120"/>
      <c r="G1402" s="227"/>
      <c r="H1402" s="182"/>
    </row>
    <row r="1403" spans="1:8" s="64" customFormat="1">
      <c r="B1403" s="269"/>
      <c r="C1403" s="237" t="s">
        <v>1333</v>
      </c>
      <c r="D1403" s="305"/>
      <c r="E1403" s="303"/>
      <c r="F1403" s="325"/>
      <c r="G1403" s="240"/>
      <c r="H1403" s="326">
        <f>H1306+H1330+H1356+H1401</f>
        <v>0</v>
      </c>
    </row>
    <row r="1404" spans="1:8">
      <c r="B1404" s="77"/>
      <c r="C1404" s="114"/>
      <c r="D1404" s="212"/>
      <c r="E1404" s="77"/>
      <c r="F1404" s="100"/>
      <c r="G1404" s="233"/>
      <c r="H1404" s="100"/>
    </row>
    <row r="1405" spans="1:8" s="98" customFormat="1">
      <c r="A1405" s="94"/>
      <c r="B1405" s="95">
        <v>9</v>
      </c>
      <c r="C1405" s="96" t="s">
        <v>1352</v>
      </c>
      <c r="D1405" s="211"/>
      <c r="E1405" s="95"/>
      <c r="F1405" s="97"/>
      <c r="G1405" s="341"/>
      <c r="H1405" s="97"/>
    </row>
    <row r="1406" spans="1:8">
      <c r="B1406" s="7"/>
      <c r="C1406" s="8" t="s">
        <v>552</v>
      </c>
      <c r="D1406" s="219"/>
      <c r="E1406" s="7"/>
      <c r="F1406" s="53"/>
      <c r="G1406" s="228"/>
      <c r="H1406" s="54"/>
    </row>
    <row r="1407" spans="1:8" s="64" customFormat="1">
      <c r="B1407" s="278"/>
      <c r="C1407" s="273" t="s">
        <v>1221</v>
      </c>
      <c r="D1407" s="274"/>
      <c r="E1407" s="278"/>
      <c r="F1407" s="279"/>
      <c r="G1407" s="247"/>
      <c r="H1407" s="323">
        <f>H1429</f>
        <v>0</v>
      </c>
    </row>
    <row r="1408" spans="1:8" s="64" customFormat="1">
      <c r="B1408" s="278"/>
      <c r="C1408" s="273" t="s">
        <v>19</v>
      </c>
      <c r="D1408" s="274"/>
      <c r="E1408" s="278"/>
      <c r="F1408" s="279"/>
      <c r="G1408" s="247"/>
      <c r="H1408" s="323">
        <f>SUM(H1407)</f>
        <v>0</v>
      </c>
    </row>
    <row r="1409" spans="2:8">
      <c r="B1409" s="7"/>
      <c r="C1409" s="8"/>
      <c r="D1409" s="219"/>
      <c r="E1409" s="7"/>
      <c r="F1409" s="53"/>
      <c r="G1409" s="228"/>
      <c r="H1409" s="54"/>
    </row>
    <row r="1410" spans="2:8" ht="30">
      <c r="B1410" s="183" t="s">
        <v>1222</v>
      </c>
      <c r="C1410" s="184" t="s">
        <v>1223</v>
      </c>
      <c r="D1410" s="212">
        <v>2</v>
      </c>
      <c r="E1410" s="77" t="s">
        <v>211</v>
      </c>
      <c r="F1410" s="201"/>
      <c r="G1410" s="342"/>
      <c r="H1410" s="102">
        <f t="shared" ref="H1410:H1427" si="19">ROUND(D1410*F1410,2)</f>
        <v>0</v>
      </c>
    </row>
    <row r="1411" spans="2:8" ht="30">
      <c r="B1411" s="183" t="s">
        <v>1224</v>
      </c>
      <c r="C1411" s="184" t="s">
        <v>1225</v>
      </c>
      <c r="D1411" s="212">
        <v>4</v>
      </c>
      <c r="E1411" s="77" t="s">
        <v>211</v>
      </c>
      <c r="F1411" s="201"/>
      <c r="G1411" s="342"/>
      <c r="H1411" s="102">
        <f t="shared" si="19"/>
        <v>0</v>
      </c>
    </row>
    <row r="1412" spans="2:8" ht="30">
      <c r="B1412" s="183" t="s">
        <v>1226</v>
      </c>
      <c r="C1412" s="184" t="s">
        <v>1617</v>
      </c>
      <c r="D1412" s="212">
        <v>2</v>
      </c>
      <c r="E1412" s="77" t="s">
        <v>211</v>
      </c>
      <c r="F1412" s="201"/>
      <c r="G1412" s="342"/>
      <c r="H1412" s="102">
        <f t="shared" si="19"/>
        <v>0</v>
      </c>
    </row>
    <row r="1413" spans="2:8" ht="64.5" customHeight="1">
      <c r="B1413" s="183" t="s">
        <v>1227</v>
      </c>
      <c r="C1413" s="184" t="s">
        <v>1228</v>
      </c>
      <c r="D1413" s="212">
        <v>1</v>
      </c>
      <c r="E1413" s="77" t="s">
        <v>211</v>
      </c>
      <c r="F1413" s="201"/>
      <c r="G1413" s="342"/>
      <c r="H1413" s="102">
        <f t="shared" si="19"/>
        <v>0</v>
      </c>
    </row>
    <row r="1414" spans="2:8">
      <c r="B1414" s="183" t="s">
        <v>1229</v>
      </c>
      <c r="C1414" s="184" t="s">
        <v>1618</v>
      </c>
      <c r="D1414" s="212">
        <v>6</v>
      </c>
      <c r="E1414" s="77" t="s">
        <v>211</v>
      </c>
      <c r="F1414" s="201"/>
      <c r="G1414" s="342"/>
      <c r="H1414" s="102">
        <f t="shared" si="19"/>
        <v>0</v>
      </c>
    </row>
    <row r="1415" spans="2:8" ht="45">
      <c r="B1415" s="183" t="s">
        <v>1230</v>
      </c>
      <c r="C1415" s="184" t="s">
        <v>1619</v>
      </c>
      <c r="D1415" s="212">
        <v>6</v>
      </c>
      <c r="E1415" s="77" t="s">
        <v>211</v>
      </c>
      <c r="F1415" s="201"/>
      <c r="G1415" s="342"/>
      <c r="H1415" s="102">
        <f t="shared" si="19"/>
        <v>0</v>
      </c>
    </row>
    <row r="1416" spans="2:8">
      <c r="B1416" s="183" t="s">
        <v>1231</v>
      </c>
      <c r="C1416" s="184" t="s">
        <v>1234</v>
      </c>
      <c r="D1416" s="212">
        <v>16</v>
      </c>
      <c r="E1416" s="77" t="s">
        <v>211</v>
      </c>
      <c r="F1416" s="201"/>
      <c r="G1416" s="342"/>
      <c r="H1416" s="102">
        <f t="shared" si="19"/>
        <v>0</v>
      </c>
    </row>
    <row r="1417" spans="2:8">
      <c r="B1417" s="183" t="s">
        <v>1232</v>
      </c>
      <c r="C1417" s="185" t="s">
        <v>1620</v>
      </c>
      <c r="D1417" s="212">
        <v>2</v>
      </c>
      <c r="E1417" s="77" t="s">
        <v>211</v>
      </c>
      <c r="F1417" s="201"/>
      <c r="G1417" s="342"/>
      <c r="H1417" s="102">
        <f t="shared" si="19"/>
        <v>0</v>
      </c>
    </row>
    <row r="1418" spans="2:8">
      <c r="B1418" s="183" t="s">
        <v>1233</v>
      </c>
      <c r="C1418" s="185" t="s">
        <v>1621</v>
      </c>
      <c r="D1418" s="212">
        <v>700</v>
      </c>
      <c r="E1418" s="77" t="s">
        <v>211</v>
      </c>
      <c r="F1418" s="201"/>
      <c r="G1418" s="342"/>
      <c r="H1418" s="102">
        <f t="shared" si="19"/>
        <v>0</v>
      </c>
    </row>
    <row r="1419" spans="2:8">
      <c r="B1419" s="183" t="s">
        <v>1615</v>
      </c>
      <c r="C1419" s="184" t="s">
        <v>1238</v>
      </c>
      <c r="D1419" s="212">
        <v>4200</v>
      </c>
      <c r="E1419" s="77" t="s">
        <v>1422</v>
      </c>
      <c r="F1419" s="201"/>
      <c r="G1419" s="342"/>
      <c r="H1419" s="102">
        <f t="shared" si="19"/>
        <v>0</v>
      </c>
    </row>
    <row r="1420" spans="2:8" ht="45">
      <c r="B1420" s="183" t="s">
        <v>1235</v>
      </c>
      <c r="C1420" s="184" t="s">
        <v>1240</v>
      </c>
      <c r="D1420" s="212">
        <v>300</v>
      </c>
      <c r="E1420" s="77" t="s">
        <v>1422</v>
      </c>
      <c r="F1420" s="201"/>
      <c r="G1420" s="342"/>
      <c r="H1420" s="102">
        <f t="shared" si="19"/>
        <v>0</v>
      </c>
    </row>
    <row r="1421" spans="2:8" ht="30">
      <c r="B1421" s="183" t="s">
        <v>1236</v>
      </c>
      <c r="C1421" s="184" t="s">
        <v>1622</v>
      </c>
      <c r="D1421" s="212">
        <v>1</v>
      </c>
      <c r="E1421" s="77" t="s">
        <v>211</v>
      </c>
      <c r="F1421" s="201"/>
      <c r="G1421" s="342"/>
      <c r="H1421" s="102">
        <f t="shared" si="19"/>
        <v>0</v>
      </c>
    </row>
    <row r="1422" spans="2:8">
      <c r="B1422" s="183" t="s">
        <v>1237</v>
      </c>
      <c r="C1422" s="184" t="s">
        <v>1243</v>
      </c>
      <c r="D1422" s="212">
        <v>50</v>
      </c>
      <c r="E1422" s="77" t="s">
        <v>211</v>
      </c>
      <c r="F1422" s="201"/>
      <c r="G1422" s="342"/>
      <c r="H1422" s="102">
        <f t="shared" si="19"/>
        <v>0</v>
      </c>
    </row>
    <row r="1423" spans="2:8">
      <c r="B1423" s="183" t="s">
        <v>1239</v>
      </c>
      <c r="C1423" s="184" t="s">
        <v>1245</v>
      </c>
      <c r="D1423" s="212">
        <v>2</v>
      </c>
      <c r="E1423" s="77" t="s">
        <v>211</v>
      </c>
      <c r="F1423" s="201"/>
      <c r="G1423" s="342"/>
      <c r="H1423" s="102">
        <f t="shared" si="19"/>
        <v>0</v>
      </c>
    </row>
    <row r="1424" spans="2:8">
      <c r="B1424" s="183" t="s">
        <v>1241</v>
      </c>
      <c r="C1424" s="184" t="s">
        <v>1246</v>
      </c>
      <c r="D1424" s="212">
        <v>150</v>
      </c>
      <c r="E1424" s="77" t="s">
        <v>1422</v>
      </c>
      <c r="F1424" s="201"/>
      <c r="G1424" s="342"/>
      <c r="H1424" s="102">
        <f t="shared" si="19"/>
        <v>0</v>
      </c>
    </row>
    <row r="1425" spans="1:8" ht="45">
      <c r="B1425" s="183" t="s">
        <v>1242</v>
      </c>
      <c r="C1425" s="184" t="s">
        <v>1623</v>
      </c>
      <c r="D1425" s="212">
        <v>1</v>
      </c>
      <c r="E1425" s="77" t="s">
        <v>211</v>
      </c>
      <c r="F1425" s="201"/>
      <c r="G1425" s="342"/>
      <c r="H1425" s="102">
        <f t="shared" si="19"/>
        <v>0</v>
      </c>
    </row>
    <row r="1426" spans="1:8" ht="45">
      <c r="B1426" s="183" t="s">
        <v>1244</v>
      </c>
      <c r="C1426" s="184" t="s">
        <v>1624</v>
      </c>
      <c r="D1426" s="212">
        <v>1</v>
      </c>
      <c r="E1426" s="77" t="s">
        <v>211</v>
      </c>
      <c r="F1426" s="201"/>
      <c r="G1426" s="342"/>
      <c r="H1426" s="102">
        <f t="shared" si="19"/>
        <v>0</v>
      </c>
    </row>
    <row r="1427" spans="1:8">
      <c r="B1427" s="183" t="s">
        <v>1616</v>
      </c>
      <c r="C1427" s="184" t="s">
        <v>1247</v>
      </c>
      <c r="D1427" s="212">
        <v>4000</v>
      </c>
      <c r="E1427" s="77" t="s">
        <v>1422</v>
      </c>
      <c r="F1427" s="201"/>
      <c r="G1427" s="342"/>
      <c r="H1427" s="102">
        <f t="shared" si="19"/>
        <v>0</v>
      </c>
    </row>
    <row r="1428" spans="1:8">
      <c r="B1428" s="77"/>
      <c r="C1428" s="153"/>
      <c r="D1428" s="212"/>
      <c r="E1428" s="77"/>
      <c r="F1428" s="100"/>
      <c r="G1428" s="233"/>
      <c r="H1428" s="100"/>
    </row>
    <row r="1429" spans="1:8" s="64" customFormat="1">
      <c r="B1429" s="306"/>
      <c r="C1429" s="237" t="s">
        <v>1334</v>
      </c>
      <c r="D1429" s="305"/>
      <c r="E1429" s="303"/>
      <c r="F1429" s="325"/>
      <c r="G1429" s="240"/>
      <c r="H1429" s="325">
        <f>SUM(H1410:H1428)</f>
        <v>0</v>
      </c>
    </row>
    <row r="1430" spans="1:8" s="64" customFormat="1">
      <c r="B1430" s="109"/>
      <c r="C1430" s="99"/>
      <c r="D1430" s="212"/>
      <c r="E1430" s="77"/>
      <c r="F1430" s="100"/>
      <c r="G1430" s="233"/>
      <c r="H1430" s="100"/>
    </row>
    <row r="1431" spans="1:8" s="98" customFormat="1">
      <c r="A1431" s="94"/>
      <c r="B1431" s="95">
        <v>10</v>
      </c>
      <c r="C1431" s="96" t="s">
        <v>13</v>
      </c>
      <c r="D1431" s="211"/>
      <c r="E1431" s="95"/>
      <c r="F1431" s="97"/>
      <c r="G1431" s="341"/>
      <c r="H1431" s="97"/>
    </row>
    <row r="1432" spans="1:8" s="64" customFormat="1">
      <c r="B1432" s="272">
        <v>10.1</v>
      </c>
      <c r="C1432" s="273" t="s">
        <v>1032</v>
      </c>
      <c r="D1432" s="292"/>
      <c r="E1432" s="275"/>
      <c r="F1432" s="327"/>
      <c r="G1432" s="256"/>
      <c r="H1432" s="328">
        <f>H1490</f>
        <v>0</v>
      </c>
    </row>
    <row r="1433" spans="1:8" s="64" customFormat="1">
      <c r="B1433" s="272">
        <v>10.199999999999999</v>
      </c>
      <c r="C1433" s="273" t="s">
        <v>1033</v>
      </c>
      <c r="D1433" s="292"/>
      <c r="E1433" s="275"/>
      <c r="F1433" s="327"/>
      <c r="G1433" s="256"/>
      <c r="H1433" s="328">
        <f>H1558</f>
        <v>0</v>
      </c>
    </row>
    <row r="1434" spans="1:8" s="64" customFormat="1">
      <c r="B1434" s="272">
        <v>10.3</v>
      </c>
      <c r="C1434" s="273" t="s">
        <v>1034</v>
      </c>
      <c r="D1434" s="292"/>
      <c r="E1434" s="275"/>
      <c r="F1434" s="327"/>
      <c r="G1434" s="256"/>
      <c r="H1434" s="328">
        <f>H1594</f>
        <v>0</v>
      </c>
    </row>
    <row r="1435" spans="1:8" s="64" customFormat="1">
      <c r="B1435" s="272"/>
      <c r="C1435" s="299" t="s">
        <v>19</v>
      </c>
      <c r="D1435" s="292"/>
      <c r="E1435" s="275"/>
      <c r="F1435" s="327"/>
      <c r="G1435" s="256"/>
      <c r="H1435" s="328">
        <f>SUM(H1432:H1434)</f>
        <v>0</v>
      </c>
    </row>
    <row r="1436" spans="1:8" s="64" customFormat="1">
      <c r="B1436" s="56">
        <v>10.1</v>
      </c>
      <c r="C1436" s="57" t="s">
        <v>1032</v>
      </c>
      <c r="D1436" s="224"/>
      <c r="E1436" s="56"/>
      <c r="F1436" s="58"/>
      <c r="G1436" s="228"/>
      <c r="H1436" s="186"/>
    </row>
    <row r="1437" spans="1:8">
      <c r="B1437" s="56" t="s">
        <v>1862</v>
      </c>
      <c r="C1437" s="57" t="s">
        <v>1035</v>
      </c>
      <c r="D1437" s="187"/>
      <c r="E1437" s="56"/>
      <c r="F1437" s="58"/>
      <c r="G1437" s="228"/>
      <c r="H1437" s="186"/>
    </row>
    <row r="1438" spans="1:8" ht="60">
      <c r="B1438" s="56" t="s">
        <v>1863</v>
      </c>
      <c r="C1438" s="57" t="s">
        <v>1074</v>
      </c>
      <c r="D1438" s="187"/>
      <c r="E1438" s="2"/>
      <c r="F1438" s="58"/>
      <c r="G1438" s="230"/>
      <c r="H1438" s="9"/>
    </row>
    <row r="1439" spans="1:8">
      <c r="B1439" s="2"/>
      <c r="C1439" s="46" t="s">
        <v>558</v>
      </c>
      <c r="D1439" s="187"/>
      <c r="E1439" s="44"/>
      <c r="F1439" s="58"/>
      <c r="G1439" s="230"/>
      <c r="H1439" s="9"/>
    </row>
    <row r="1440" spans="1:8">
      <c r="B1440" s="2" t="s">
        <v>1864</v>
      </c>
      <c r="C1440" s="43" t="s">
        <v>1036</v>
      </c>
      <c r="D1440" s="187">
        <v>50</v>
      </c>
      <c r="E1440" s="44" t="s">
        <v>2007</v>
      </c>
      <c r="F1440" s="62"/>
      <c r="G1440" s="229"/>
      <c r="H1440" s="102">
        <f>ROUND(D1440*F1440,2)</f>
        <v>0</v>
      </c>
    </row>
    <row r="1441" spans="2:8" ht="30">
      <c r="B1441" s="2" t="s">
        <v>1865</v>
      </c>
      <c r="C1441" s="43" t="s">
        <v>1992</v>
      </c>
      <c r="D1441" s="187">
        <v>200</v>
      </c>
      <c r="E1441" s="44" t="s">
        <v>2007</v>
      </c>
      <c r="F1441" s="62"/>
      <c r="G1441" s="229"/>
      <c r="H1441" s="102">
        <f>ROUND(D1441*F1441,2)</f>
        <v>0</v>
      </c>
    </row>
    <row r="1442" spans="2:8" ht="45">
      <c r="B1442" s="2" t="s">
        <v>1866</v>
      </c>
      <c r="C1442" s="43" t="s">
        <v>1075</v>
      </c>
      <c r="D1442" s="187">
        <v>200</v>
      </c>
      <c r="E1442" s="44" t="s">
        <v>2007</v>
      </c>
      <c r="F1442" s="62"/>
      <c r="G1442" s="229"/>
      <c r="H1442" s="102">
        <f>ROUND(D1442*F1442,2)</f>
        <v>0</v>
      </c>
    </row>
    <row r="1443" spans="2:8">
      <c r="B1443" s="2"/>
      <c r="C1443" s="43"/>
      <c r="D1443" s="187"/>
      <c r="E1443" s="44"/>
      <c r="F1443" s="58"/>
      <c r="G1443" s="230"/>
      <c r="H1443" s="102"/>
    </row>
    <row r="1444" spans="2:8">
      <c r="B1444" s="2" t="s">
        <v>1867</v>
      </c>
      <c r="C1444" s="43" t="s">
        <v>1037</v>
      </c>
      <c r="D1444" s="187"/>
      <c r="E1444" s="44"/>
      <c r="F1444" s="58"/>
      <c r="G1444" s="230"/>
      <c r="H1444" s="102"/>
    </row>
    <row r="1445" spans="2:8" ht="120">
      <c r="B1445" s="2" t="s">
        <v>1868</v>
      </c>
      <c r="C1445" s="43" t="s">
        <v>1076</v>
      </c>
      <c r="D1445" s="187"/>
      <c r="E1445" s="44"/>
      <c r="F1445" s="58"/>
      <c r="G1445" s="230"/>
      <c r="H1445" s="102"/>
    </row>
    <row r="1446" spans="2:8">
      <c r="B1446" s="2"/>
      <c r="C1446" s="46"/>
      <c r="D1446" s="187"/>
      <c r="E1446" s="44"/>
      <c r="F1446" s="58"/>
      <c r="G1446" s="230"/>
      <c r="H1446" s="102"/>
    </row>
    <row r="1447" spans="2:8">
      <c r="B1447" s="2" t="s">
        <v>1869</v>
      </c>
      <c r="C1447" s="43" t="s">
        <v>1038</v>
      </c>
      <c r="D1447" s="187"/>
      <c r="E1447" s="44"/>
      <c r="F1447" s="58"/>
      <c r="G1447" s="230"/>
      <c r="H1447" s="102"/>
    </row>
    <row r="1448" spans="2:8">
      <c r="B1448" s="2" t="s">
        <v>1870</v>
      </c>
      <c r="C1448" s="43" t="s">
        <v>1039</v>
      </c>
      <c r="D1448" s="187">
        <v>40</v>
      </c>
      <c r="E1448" s="44" t="s">
        <v>1422</v>
      </c>
      <c r="F1448" s="62"/>
      <c r="G1448" s="229"/>
      <c r="H1448" s="102">
        <f>ROUND(D1448*F1448,2)</f>
        <v>0</v>
      </c>
    </row>
    <row r="1449" spans="2:8">
      <c r="B1449" s="2" t="s">
        <v>1871</v>
      </c>
      <c r="C1449" s="43" t="s">
        <v>1040</v>
      </c>
      <c r="D1449" s="187">
        <v>170</v>
      </c>
      <c r="E1449" s="45" t="s">
        <v>1422</v>
      </c>
      <c r="F1449" s="62"/>
      <c r="G1449" s="229"/>
      <c r="H1449" s="102">
        <f>ROUND(D1449*F1449,2)</f>
        <v>0</v>
      </c>
    </row>
    <row r="1450" spans="2:8">
      <c r="B1450" s="2"/>
      <c r="C1450" s="43"/>
      <c r="D1450" s="187"/>
      <c r="E1450" s="45"/>
      <c r="F1450" s="58"/>
      <c r="G1450" s="230"/>
      <c r="H1450" s="102"/>
    </row>
    <row r="1451" spans="2:8" ht="120">
      <c r="B1451" s="2" t="s">
        <v>1872</v>
      </c>
      <c r="C1451" s="43" t="s">
        <v>1983</v>
      </c>
      <c r="D1451" s="187"/>
      <c r="E1451" s="45"/>
      <c r="F1451" s="58"/>
      <c r="G1451" s="230"/>
      <c r="H1451" s="102"/>
    </row>
    <row r="1452" spans="2:8">
      <c r="B1452" s="2" t="s">
        <v>1873</v>
      </c>
      <c r="C1452" s="46" t="s">
        <v>1041</v>
      </c>
      <c r="D1452" s="187"/>
      <c r="E1452" s="2"/>
      <c r="F1452" s="58"/>
      <c r="G1452" s="228"/>
      <c r="H1452" s="102"/>
    </row>
    <row r="1453" spans="2:8">
      <c r="B1453" s="2" t="s">
        <v>1874</v>
      </c>
      <c r="C1453" s="46" t="s">
        <v>1792</v>
      </c>
      <c r="D1453" s="187">
        <v>10</v>
      </c>
      <c r="E1453" s="2" t="s">
        <v>1422</v>
      </c>
      <c r="F1453" s="62"/>
      <c r="G1453" s="229"/>
      <c r="H1453" s="102">
        <f>ROUND(D1453*F1453,2)</f>
        <v>0</v>
      </c>
    </row>
    <row r="1454" spans="2:8">
      <c r="B1454" s="2" t="s">
        <v>1875</v>
      </c>
      <c r="C1454" s="43" t="s">
        <v>1793</v>
      </c>
      <c r="D1454" s="187">
        <v>30</v>
      </c>
      <c r="E1454" s="45" t="s">
        <v>1422</v>
      </c>
      <c r="F1454" s="62"/>
      <c r="G1454" s="229"/>
      <c r="H1454" s="102">
        <f>ROUND(D1454*F1454,2)</f>
        <v>0</v>
      </c>
    </row>
    <row r="1455" spans="2:8">
      <c r="B1455" s="2"/>
      <c r="C1455" s="46"/>
      <c r="D1455" s="187"/>
      <c r="E1455" s="45"/>
      <c r="F1455" s="58"/>
      <c r="G1455" s="230"/>
      <c r="H1455" s="102"/>
    </row>
    <row r="1456" spans="2:8">
      <c r="B1456" s="2" t="s">
        <v>1876</v>
      </c>
      <c r="C1456" s="43" t="s">
        <v>1042</v>
      </c>
      <c r="D1456" s="187"/>
      <c r="E1456" s="45"/>
      <c r="F1456" s="58"/>
      <c r="G1456" s="230"/>
      <c r="H1456" s="102"/>
    </row>
    <row r="1457" spans="2:8" ht="90">
      <c r="B1457" s="60" t="s">
        <v>1877</v>
      </c>
      <c r="C1457" s="46" t="s">
        <v>1993</v>
      </c>
      <c r="D1457" s="187">
        <v>30</v>
      </c>
      <c r="E1457" s="44" t="s">
        <v>2007</v>
      </c>
      <c r="F1457" s="62"/>
      <c r="G1457" s="229"/>
      <c r="H1457" s="102">
        <f>ROUND(D1457*F1457,2)</f>
        <v>0</v>
      </c>
    </row>
    <row r="1458" spans="2:8" ht="45">
      <c r="B1458" s="2" t="s">
        <v>1878</v>
      </c>
      <c r="C1458" s="46" t="s">
        <v>1991</v>
      </c>
      <c r="D1458" s="187">
        <v>7</v>
      </c>
      <c r="E1458" s="44" t="s">
        <v>2007</v>
      </c>
      <c r="F1458" s="62"/>
      <c r="G1458" s="229"/>
      <c r="H1458" s="102">
        <f>ROUND(D1458*F1458,2)</f>
        <v>0</v>
      </c>
    </row>
    <row r="1459" spans="2:8">
      <c r="B1459" s="60" t="s">
        <v>1879</v>
      </c>
      <c r="C1459" s="43" t="s">
        <v>1043</v>
      </c>
      <c r="D1459" s="187"/>
      <c r="E1459" s="2"/>
      <c r="F1459" s="58"/>
      <c r="G1459" s="230"/>
      <c r="H1459" s="102"/>
    </row>
    <row r="1460" spans="2:8">
      <c r="B1460" s="60"/>
      <c r="C1460" s="43" t="s">
        <v>1044</v>
      </c>
      <c r="D1460" s="187">
        <v>3</v>
      </c>
      <c r="E1460" s="2" t="s">
        <v>2094</v>
      </c>
      <c r="F1460" s="62"/>
      <c r="G1460" s="229"/>
      <c r="H1460" s="102">
        <f>ROUND(D1460*F1460,2)</f>
        <v>0</v>
      </c>
    </row>
    <row r="1461" spans="2:8">
      <c r="B1461" s="61"/>
      <c r="C1461" s="43" t="s">
        <v>1045</v>
      </c>
      <c r="D1461" s="187">
        <v>4</v>
      </c>
      <c r="E1461" s="2" t="s">
        <v>2007</v>
      </c>
      <c r="F1461" s="62"/>
      <c r="G1461" s="229"/>
      <c r="H1461" s="102">
        <f>ROUND(D1461*F1461,2)</f>
        <v>0</v>
      </c>
    </row>
    <row r="1462" spans="2:8">
      <c r="B1462" s="61"/>
      <c r="C1462" s="43" t="s">
        <v>1046</v>
      </c>
      <c r="D1462" s="187">
        <v>8</v>
      </c>
      <c r="E1462" s="2" t="s">
        <v>2007</v>
      </c>
      <c r="F1462" s="62"/>
      <c r="G1462" s="229"/>
      <c r="H1462" s="102">
        <f>ROUND(D1462*F1462,2)</f>
        <v>0</v>
      </c>
    </row>
    <row r="1463" spans="2:8">
      <c r="B1463" s="61"/>
      <c r="C1463" s="43"/>
      <c r="D1463" s="187"/>
      <c r="E1463" s="2"/>
      <c r="F1463" s="58"/>
      <c r="G1463" s="230"/>
      <c r="H1463" s="102"/>
    </row>
    <row r="1464" spans="2:8">
      <c r="B1464" s="61" t="s">
        <v>1880</v>
      </c>
      <c r="C1464" s="43" t="s">
        <v>1047</v>
      </c>
      <c r="D1464" s="187"/>
      <c r="E1464" s="2"/>
      <c r="F1464" s="58"/>
      <c r="G1464" s="230"/>
      <c r="H1464" s="102"/>
    </row>
    <row r="1465" spans="2:8" ht="120">
      <c r="B1465" s="61" t="s">
        <v>1881</v>
      </c>
      <c r="C1465" s="43" t="s">
        <v>1969</v>
      </c>
      <c r="D1465" s="187"/>
      <c r="E1465" s="2"/>
      <c r="F1465" s="58"/>
      <c r="G1465" s="230"/>
      <c r="H1465" s="102"/>
    </row>
    <row r="1466" spans="2:8" ht="90">
      <c r="B1466" s="2" t="s">
        <v>1882</v>
      </c>
      <c r="C1466" s="43" t="s">
        <v>1988</v>
      </c>
      <c r="D1466" s="187"/>
      <c r="E1466" s="44"/>
      <c r="F1466" s="58"/>
      <c r="G1466" s="230"/>
      <c r="H1466" s="102"/>
    </row>
    <row r="1467" spans="2:8" ht="30">
      <c r="B1467" s="61" t="s">
        <v>1883</v>
      </c>
      <c r="C1467" s="43" t="s">
        <v>1048</v>
      </c>
      <c r="D1467" s="187">
        <v>4</v>
      </c>
      <c r="E1467" s="2" t="s">
        <v>211</v>
      </c>
      <c r="F1467" s="62"/>
      <c r="G1467" s="229"/>
      <c r="H1467" s="102">
        <f>ROUND(D1467*F1467,2)</f>
        <v>0</v>
      </c>
    </row>
    <row r="1468" spans="2:8" ht="30">
      <c r="B1468" s="61" t="s">
        <v>1884</v>
      </c>
      <c r="C1468" s="43" t="s">
        <v>1971</v>
      </c>
      <c r="D1468" s="187"/>
      <c r="E1468" s="44"/>
      <c r="F1468" s="58"/>
      <c r="G1468" s="230"/>
      <c r="H1468" s="102"/>
    </row>
    <row r="1469" spans="2:8" ht="30">
      <c r="B1469" s="61" t="s">
        <v>1885</v>
      </c>
      <c r="C1469" s="43" t="s">
        <v>1048</v>
      </c>
      <c r="D1469" s="187">
        <v>3</v>
      </c>
      <c r="E1469" s="44" t="s">
        <v>1422</v>
      </c>
      <c r="F1469" s="62"/>
      <c r="G1469" s="229"/>
      <c r="H1469" s="102">
        <f>ROUND(D1469*F1469,2)</f>
        <v>0</v>
      </c>
    </row>
    <row r="1470" spans="2:8" ht="150.75" customHeight="1">
      <c r="B1470" s="61" t="s">
        <v>1886</v>
      </c>
      <c r="C1470" s="43" t="s">
        <v>1972</v>
      </c>
      <c r="D1470" s="187"/>
      <c r="E1470" s="44"/>
      <c r="F1470" s="58"/>
      <c r="G1470" s="230"/>
      <c r="H1470" s="102"/>
    </row>
    <row r="1471" spans="2:8" ht="114.75" customHeight="1">
      <c r="B1471" s="61" t="s">
        <v>1887</v>
      </c>
      <c r="C1471" s="43" t="s">
        <v>1989</v>
      </c>
      <c r="D1471" s="187"/>
      <c r="E1471" s="45"/>
      <c r="F1471" s="58"/>
      <c r="G1471" s="230"/>
      <c r="H1471" s="102"/>
    </row>
    <row r="1472" spans="2:8" ht="30">
      <c r="B1472" s="61" t="s">
        <v>1888</v>
      </c>
      <c r="C1472" s="43" t="s">
        <v>1048</v>
      </c>
      <c r="D1472" s="187">
        <v>3</v>
      </c>
      <c r="E1472" s="44" t="s">
        <v>211</v>
      </c>
      <c r="F1472" s="62"/>
      <c r="G1472" s="229"/>
      <c r="H1472" s="102">
        <f>ROUND(D1472*F1472,2)</f>
        <v>0</v>
      </c>
    </row>
    <row r="1473" spans="2:8" ht="30">
      <c r="B1473" s="61" t="s">
        <v>1889</v>
      </c>
      <c r="C1473" s="43" t="s">
        <v>1990</v>
      </c>
      <c r="D1473" s="187"/>
      <c r="E1473" s="44"/>
      <c r="F1473" s="58"/>
      <c r="G1473" s="230"/>
      <c r="H1473" s="102"/>
    </row>
    <row r="1474" spans="2:8" ht="30">
      <c r="B1474" s="61" t="s">
        <v>1890</v>
      </c>
      <c r="C1474" s="43" t="s">
        <v>1048</v>
      </c>
      <c r="D1474" s="187">
        <v>2</v>
      </c>
      <c r="E1474" s="44" t="s">
        <v>1422</v>
      </c>
      <c r="F1474" s="62"/>
      <c r="G1474" s="229"/>
      <c r="H1474" s="102">
        <f>ROUND(D1474*F1474,2)</f>
        <v>0</v>
      </c>
    </row>
    <row r="1475" spans="2:8" ht="120">
      <c r="B1475" s="61" t="s">
        <v>1891</v>
      </c>
      <c r="C1475" s="43" t="s">
        <v>1987</v>
      </c>
      <c r="D1475" s="187"/>
      <c r="E1475" s="44"/>
      <c r="F1475" s="58"/>
      <c r="G1475" s="230"/>
      <c r="H1475" s="102"/>
    </row>
    <row r="1476" spans="2:8" ht="90">
      <c r="B1476" s="61" t="s">
        <v>1892</v>
      </c>
      <c r="C1476" s="43" t="s">
        <v>1986</v>
      </c>
      <c r="D1476" s="187"/>
      <c r="E1476" s="45"/>
      <c r="F1476" s="58"/>
      <c r="G1476" s="230"/>
      <c r="H1476" s="102"/>
    </row>
    <row r="1477" spans="2:8" ht="30">
      <c r="B1477" s="61" t="s">
        <v>1893</v>
      </c>
      <c r="C1477" s="43" t="s">
        <v>1048</v>
      </c>
      <c r="D1477" s="187">
        <v>1</v>
      </c>
      <c r="E1477" s="44" t="s">
        <v>211</v>
      </c>
      <c r="F1477" s="62"/>
      <c r="G1477" s="229"/>
      <c r="H1477" s="102">
        <f>ROUND(D1477*F1477,2)</f>
        <v>0</v>
      </c>
    </row>
    <row r="1478" spans="2:8" ht="30">
      <c r="B1478" s="61" t="s">
        <v>1894</v>
      </c>
      <c r="C1478" s="43" t="s">
        <v>1985</v>
      </c>
      <c r="D1478" s="187"/>
      <c r="E1478" s="44"/>
      <c r="F1478" s="58"/>
      <c r="G1478" s="230"/>
      <c r="H1478" s="102"/>
    </row>
    <row r="1479" spans="2:8" ht="30">
      <c r="B1479" s="61" t="s">
        <v>1895</v>
      </c>
      <c r="C1479" s="43" t="s">
        <v>1048</v>
      </c>
      <c r="D1479" s="187">
        <v>2</v>
      </c>
      <c r="E1479" s="44" t="s">
        <v>1422</v>
      </c>
      <c r="F1479" s="62"/>
      <c r="G1479" s="229"/>
      <c r="H1479" s="102">
        <f>ROUND(D1479*F1479,2)</f>
        <v>0</v>
      </c>
    </row>
    <row r="1480" spans="2:8">
      <c r="B1480" s="61"/>
      <c r="C1480" s="43"/>
      <c r="D1480" s="187"/>
      <c r="E1480" s="44"/>
      <c r="F1480" s="58"/>
      <c r="G1480" s="230"/>
      <c r="H1480" s="102"/>
    </row>
    <row r="1481" spans="2:8">
      <c r="B1481" s="61" t="s">
        <v>1896</v>
      </c>
      <c r="C1481" s="43" t="s">
        <v>1049</v>
      </c>
      <c r="D1481" s="187"/>
      <c r="E1481" s="45"/>
      <c r="F1481" s="58"/>
      <c r="G1481" s="230"/>
      <c r="H1481" s="102"/>
    </row>
    <row r="1482" spans="2:8" ht="205.5" customHeight="1">
      <c r="B1482" s="61" t="s">
        <v>1897</v>
      </c>
      <c r="C1482" s="43" t="s">
        <v>1974</v>
      </c>
      <c r="D1482" s="187">
        <v>50</v>
      </c>
      <c r="E1482" s="44" t="s">
        <v>211</v>
      </c>
      <c r="F1482" s="62"/>
      <c r="G1482" s="229"/>
      <c r="H1482" s="102">
        <f>ROUND(D1482*F1482,2)</f>
        <v>0</v>
      </c>
    </row>
    <row r="1483" spans="2:8">
      <c r="B1483" s="2"/>
      <c r="C1483" s="43"/>
      <c r="D1483" s="187"/>
      <c r="E1483" s="44"/>
      <c r="F1483" s="58"/>
      <c r="G1483" s="230"/>
      <c r="H1483" s="102"/>
    </row>
    <row r="1484" spans="2:8">
      <c r="B1484" s="61" t="s">
        <v>1898</v>
      </c>
      <c r="C1484" s="43" t="s">
        <v>1050</v>
      </c>
      <c r="D1484" s="187"/>
      <c r="E1484" s="44"/>
      <c r="F1484" s="58"/>
      <c r="G1484" s="230"/>
      <c r="H1484" s="102"/>
    </row>
    <row r="1485" spans="2:8" ht="109.5" customHeight="1">
      <c r="B1485" s="61" t="s">
        <v>1899</v>
      </c>
      <c r="C1485" s="43" t="s">
        <v>1984</v>
      </c>
      <c r="D1485" s="187"/>
      <c r="E1485" s="44"/>
      <c r="F1485" s="58"/>
      <c r="G1485" s="230"/>
      <c r="H1485" s="102"/>
    </row>
    <row r="1486" spans="2:8">
      <c r="B1486" s="2" t="s">
        <v>1900</v>
      </c>
      <c r="C1486" s="43" t="s">
        <v>1051</v>
      </c>
      <c r="D1486" s="187">
        <v>2</v>
      </c>
      <c r="E1486" s="2" t="s">
        <v>211</v>
      </c>
      <c r="F1486" s="62"/>
      <c r="G1486" s="229"/>
      <c r="H1486" s="102">
        <f>ROUND(D1486*F1486,2)</f>
        <v>0</v>
      </c>
    </row>
    <row r="1487" spans="2:8" ht="154.5" customHeight="1">
      <c r="B1487" s="61" t="s">
        <v>1901</v>
      </c>
      <c r="C1487" s="43" t="s">
        <v>1052</v>
      </c>
      <c r="D1487" s="187"/>
      <c r="E1487" s="44"/>
      <c r="F1487" s="58"/>
      <c r="G1487" s="230"/>
      <c r="H1487" s="102"/>
    </row>
    <row r="1488" spans="2:8">
      <c r="B1488" s="61" t="s">
        <v>1902</v>
      </c>
      <c r="C1488" s="43" t="s">
        <v>1053</v>
      </c>
      <c r="D1488" s="187">
        <v>2</v>
      </c>
      <c r="E1488" s="44" t="s">
        <v>211</v>
      </c>
      <c r="F1488" s="62"/>
      <c r="G1488" s="229"/>
      <c r="H1488" s="102">
        <f>ROUND(D1488*F1488,2)</f>
        <v>0</v>
      </c>
    </row>
    <row r="1489" spans="2:8">
      <c r="B1489" s="61"/>
      <c r="C1489" s="43"/>
      <c r="D1489" s="187"/>
      <c r="E1489" s="44"/>
      <c r="F1489" s="58"/>
      <c r="G1489" s="230"/>
      <c r="H1489" s="102"/>
    </row>
    <row r="1490" spans="2:8" s="64" customFormat="1">
      <c r="B1490" s="329"/>
      <c r="C1490" s="324" t="s">
        <v>1796</v>
      </c>
      <c r="D1490" s="330"/>
      <c r="E1490" s="286"/>
      <c r="F1490" s="331"/>
      <c r="G1490" s="256"/>
      <c r="H1490" s="252">
        <f>SUM(H1440:H1489)</f>
        <v>0</v>
      </c>
    </row>
    <row r="1491" spans="2:8">
      <c r="B1491" s="61"/>
      <c r="C1491" s="43"/>
      <c r="D1491" s="187"/>
      <c r="E1491" s="44"/>
      <c r="F1491" s="58"/>
      <c r="G1491" s="230"/>
      <c r="H1491" s="102"/>
    </row>
    <row r="1492" spans="2:8">
      <c r="B1492" s="61"/>
      <c r="C1492" s="43"/>
      <c r="D1492" s="187"/>
      <c r="E1492" s="44"/>
      <c r="F1492" s="58"/>
      <c r="G1492" s="230"/>
      <c r="H1492" s="102"/>
    </row>
    <row r="1493" spans="2:8">
      <c r="B1493" s="61">
        <v>10.199999999999999</v>
      </c>
      <c r="C1493" s="43" t="s">
        <v>1033</v>
      </c>
      <c r="D1493" s="187"/>
      <c r="E1493" s="44"/>
      <c r="F1493" s="58"/>
      <c r="G1493" s="230"/>
      <c r="H1493" s="102"/>
    </row>
    <row r="1494" spans="2:8">
      <c r="B1494" s="2" t="s">
        <v>1903</v>
      </c>
      <c r="C1494" s="43" t="s">
        <v>1035</v>
      </c>
      <c r="D1494" s="187"/>
      <c r="E1494" s="44"/>
      <c r="F1494" s="58"/>
      <c r="G1494" s="230"/>
      <c r="H1494" s="102"/>
    </row>
    <row r="1495" spans="2:8" ht="82.5" customHeight="1">
      <c r="B1495" s="2" t="s">
        <v>1904</v>
      </c>
      <c r="C1495" s="43" t="s">
        <v>1074</v>
      </c>
      <c r="D1495" s="187"/>
      <c r="E1495" s="44"/>
      <c r="F1495" s="58"/>
      <c r="G1495" s="230"/>
      <c r="H1495" s="102"/>
    </row>
    <row r="1496" spans="2:8">
      <c r="B1496" s="61"/>
      <c r="C1496" s="43" t="s">
        <v>558</v>
      </c>
      <c r="D1496" s="187"/>
      <c r="E1496" s="2"/>
      <c r="F1496" s="58"/>
      <c r="G1496" s="234"/>
      <c r="H1496" s="102"/>
    </row>
    <row r="1497" spans="2:8">
      <c r="B1497" s="61" t="s">
        <v>1905</v>
      </c>
      <c r="C1497" s="43" t="s">
        <v>1036</v>
      </c>
      <c r="D1497" s="187">
        <v>10</v>
      </c>
      <c r="E1497" s="2" t="s">
        <v>2007</v>
      </c>
      <c r="F1497" s="62"/>
      <c r="G1497" s="229"/>
      <c r="H1497" s="102">
        <f>ROUND(D1497*F1497,2)</f>
        <v>0</v>
      </c>
    </row>
    <row r="1498" spans="2:8" ht="45">
      <c r="B1498" s="61" t="s">
        <v>1906</v>
      </c>
      <c r="C1498" s="43" t="s">
        <v>1075</v>
      </c>
      <c r="D1498" s="187">
        <v>50</v>
      </c>
      <c r="E1498" s="2" t="s">
        <v>2007</v>
      </c>
      <c r="F1498" s="62"/>
      <c r="G1498" s="229"/>
      <c r="H1498" s="102">
        <f>ROUND(D1498*F1498,2)</f>
        <v>0</v>
      </c>
    </row>
    <row r="1499" spans="2:8">
      <c r="B1499" s="61"/>
      <c r="C1499" s="43"/>
      <c r="D1499" s="187"/>
      <c r="E1499" s="2"/>
      <c r="F1499" s="58"/>
      <c r="G1499" s="230"/>
      <c r="H1499" s="102"/>
    </row>
    <row r="1500" spans="2:8">
      <c r="B1500" s="61" t="s">
        <v>1907</v>
      </c>
      <c r="C1500" s="43" t="s">
        <v>1037</v>
      </c>
      <c r="D1500" s="187"/>
      <c r="E1500" s="108"/>
      <c r="F1500" s="58"/>
      <c r="G1500" s="230"/>
      <c r="H1500" s="102"/>
    </row>
    <row r="1501" spans="2:8" ht="120">
      <c r="B1501" s="61" t="s">
        <v>1908</v>
      </c>
      <c r="C1501" s="43" t="s">
        <v>1076</v>
      </c>
      <c r="D1501" s="187"/>
      <c r="E1501" s="108"/>
      <c r="F1501" s="58"/>
      <c r="G1501" s="230"/>
      <c r="H1501" s="102"/>
    </row>
    <row r="1502" spans="2:8">
      <c r="B1502" s="61"/>
      <c r="C1502" s="43"/>
      <c r="D1502" s="187"/>
      <c r="E1502" s="108"/>
      <c r="F1502" s="58"/>
      <c r="G1502" s="230"/>
      <c r="H1502" s="102"/>
    </row>
    <row r="1503" spans="2:8">
      <c r="B1503" s="61" t="s">
        <v>1909</v>
      </c>
      <c r="C1503" s="43" t="s">
        <v>1054</v>
      </c>
      <c r="D1503" s="187"/>
      <c r="E1503" s="108"/>
      <c r="F1503" s="58"/>
      <c r="G1503" s="230"/>
      <c r="H1503" s="102"/>
    </row>
    <row r="1504" spans="2:8" ht="30">
      <c r="B1504" s="61" t="s">
        <v>1910</v>
      </c>
      <c r="C1504" s="43" t="s">
        <v>1039</v>
      </c>
      <c r="D1504" s="187">
        <v>40</v>
      </c>
      <c r="E1504" s="108" t="s">
        <v>1422</v>
      </c>
      <c r="F1504" s="62"/>
      <c r="G1504" s="229"/>
      <c r="H1504" s="102">
        <f>ROUND(D1504*F1504,2)</f>
        <v>0</v>
      </c>
    </row>
    <row r="1505" spans="2:8">
      <c r="B1505" s="61"/>
      <c r="C1505" s="43"/>
      <c r="D1505" s="187"/>
      <c r="E1505" s="108"/>
      <c r="F1505" s="58"/>
      <c r="G1505" s="230"/>
      <c r="H1505" s="102"/>
    </row>
    <row r="1506" spans="2:8">
      <c r="B1506" s="61" t="s">
        <v>1911</v>
      </c>
      <c r="C1506" s="188" t="s">
        <v>1055</v>
      </c>
      <c r="D1506" s="187"/>
      <c r="E1506" s="2"/>
      <c r="F1506" s="58"/>
      <c r="G1506" s="228"/>
      <c r="H1506" s="102"/>
    </row>
    <row r="1507" spans="2:8" ht="30">
      <c r="B1507" s="61" t="s">
        <v>1912</v>
      </c>
      <c r="C1507" s="43" t="s">
        <v>1039</v>
      </c>
      <c r="D1507" s="187">
        <v>40</v>
      </c>
      <c r="E1507" s="2" t="s">
        <v>1422</v>
      </c>
      <c r="F1507" s="62"/>
      <c r="G1507" s="232"/>
      <c r="H1507" s="102">
        <f>ROUND(D1507*F1507,2)</f>
        <v>0</v>
      </c>
    </row>
    <row r="1508" spans="2:8">
      <c r="B1508" s="2"/>
      <c r="C1508" s="43"/>
      <c r="D1508" s="187"/>
      <c r="E1508" s="2"/>
      <c r="F1508" s="58"/>
      <c r="G1508" s="230"/>
      <c r="H1508" s="102"/>
    </row>
    <row r="1509" spans="2:8">
      <c r="B1509" s="61" t="s">
        <v>1913</v>
      </c>
      <c r="C1509" s="43" t="s">
        <v>1056</v>
      </c>
      <c r="D1509" s="187"/>
      <c r="E1509" s="2"/>
      <c r="F1509" s="58"/>
      <c r="G1509" s="230"/>
      <c r="H1509" s="102"/>
    </row>
    <row r="1510" spans="2:8" ht="30">
      <c r="B1510" s="61" t="s">
        <v>1914</v>
      </c>
      <c r="C1510" s="43" t="s">
        <v>1039</v>
      </c>
      <c r="D1510" s="187">
        <v>80</v>
      </c>
      <c r="E1510" s="2" t="s">
        <v>1422</v>
      </c>
      <c r="F1510" s="62"/>
      <c r="G1510" s="229"/>
      <c r="H1510" s="102">
        <f>ROUND(D1510*F1510,2)</f>
        <v>0</v>
      </c>
    </row>
    <row r="1511" spans="2:8">
      <c r="B1511" s="61"/>
      <c r="C1511" s="43"/>
      <c r="D1511" s="187"/>
      <c r="E1511" s="44"/>
      <c r="F1511" s="58"/>
      <c r="G1511" s="230"/>
      <c r="H1511" s="102"/>
    </row>
    <row r="1512" spans="2:8">
      <c r="B1512" s="61" t="s">
        <v>1915</v>
      </c>
      <c r="C1512" s="46" t="s">
        <v>1057</v>
      </c>
      <c r="D1512" s="187"/>
      <c r="E1512" s="44"/>
      <c r="F1512" s="58"/>
      <c r="G1512" s="230"/>
      <c r="H1512" s="102"/>
    </row>
    <row r="1513" spans="2:8" s="64" customFormat="1" ht="30">
      <c r="B1513" s="2" t="s">
        <v>1916</v>
      </c>
      <c r="C1513" s="57" t="s">
        <v>1039</v>
      </c>
      <c r="D1513" s="187">
        <v>40</v>
      </c>
      <c r="E1513" s="56" t="s">
        <v>1422</v>
      </c>
      <c r="F1513" s="62"/>
      <c r="G1513" s="229"/>
      <c r="H1513" s="102">
        <f>ROUND(D1513*F1513,2)</f>
        <v>0</v>
      </c>
    </row>
    <row r="1514" spans="2:8" s="64" customFormat="1">
      <c r="B1514" s="56"/>
      <c r="C1514" s="189"/>
      <c r="D1514" s="187"/>
      <c r="E1514" s="56"/>
      <c r="F1514" s="58"/>
      <c r="G1514" s="230"/>
      <c r="H1514" s="102"/>
    </row>
    <row r="1515" spans="2:8" s="64" customFormat="1" ht="120">
      <c r="B1515" s="108" t="s">
        <v>1917</v>
      </c>
      <c r="C1515" s="57" t="s">
        <v>1983</v>
      </c>
      <c r="D1515" s="187"/>
      <c r="E1515" s="56"/>
      <c r="F1515" s="58"/>
      <c r="G1515" s="230"/>
      <c r="H1515" s="102"/>
    </row>
    <row r="1516" spans="2:8" s="64" customFormat="1">
      <c r="B1516" s="108" t="s">
        <v>1918</v>
      </c>
      <c r="C1516" s="190" t="s">
        <v>1058</v>
      </c>
      <c r="D1516" s="187"/>
      <c r="E1516" s="108"/>
      <c r="F1516" s="58"/>
      <c r="G1516" s="230"/>
      <c r="H1516" s="102"/>
    </row>
    <row r="1517" spans="2:8" s="64" customFormat="1" ht="30">
      <c r="B1517" s="108" t="s">
        <v>1919</v>
      </c>
      <c r="C1517" s="190" t="s">
        <v>1792</v>
      </c>
      <c r="D1517" s="187">
        <v>10</v>
      </c>
      <c r="E1517" s="108" t="s">
        <v>1422</v>
      </c>
      <c r="F1517" s="62"/>
      <c r="G1517" s="229"/>
      <c r="H1517" s="102">
        <f>ROUND(D1517*F1517,2)</f>
        <v>0</v>
      </c>
    </row>
    <row r="1518" spans="2:8" s="64" customFormat="1">
      <c r="B1518" s="108"/>
      <c r="C1518" s="190"/>
      <c r="D1518" s="187"/>
      <c r="E1518" s="191"/>
      <c r="F1518" s="58"/>
      <c r="G1518" s="230"/>
      <c r="H1518" s="102"/>
    </row>
    <row r="1519" spans="2:8" s="64" customFormat="1">
      <c r="B1519" s="108" t="s">
        <v>1920</v>
      </c>
      <c r="C1519" s="190" t="s">
        <v>1059</v>
      </c>
      <c r="D1519" s="187"/>
      <c r="E1519" s="108"/>
      <c r="F1519" s="58"/>
      <c r="G1519" s="230"/>
      <c r="H1519" s="102"/>
    </row>
    <row r="1520" spans="2:8" s="64" customFormat="1" ht="30">
      <c r="B1520" s="108" t="s">
        <v>1921</v>
      </c>
      <c r="C1520" s="190" t="s">
        <v>1792</v>
      </c>
      <c r="D1520" s="187">
        <v>10</v>
      </c>
      <c r="E1520" s="108" t="s">
        <v>1422</v>
      </c>
      <c r="F1520" s="62"/>
      <c r="G1520" s="229"/>
      <c r="H1520" s="102">
        <f>ROUND(D1520*F1520,2)</f>
        <v>0</v>
      </c>
    </row>
    <row r="1521" spans="2:8" s="64" customFormat="1">
      <c r="B1521" s="108"/>
      <c r="C1521" s="190"/>
      <c r="D1521" s="187"/>
      <c r="E1521" s="108"/>
      <c r="F1521" s="58"/>
      <c r="G1521" s="230"/>
      <c r="H1521" s="102"/>
    </row>
    <row r="1522" spans="2:8" s="64" customFormat="1">
      <c r="B1522" s="108" t="s">
        <v>1922</v>
      </c>
      <c r="C1522" s="190" t="s">
        <v>1060</v>
      </c>
      <c r="D1522" s="187"/>
      <c r="E1522" s="108"/>
      <c r="F1522" s="58"/>
      <c r="G1522" s="230"/>
      <c r="H1522" s="102"/>
    </row>
    <row r="1523" spans="2:8" s="64" customFormat="1" ht="30">
      <c r="B1523" s="108" t="s">
        <v>1923</v>
      </c>
      <c r="C1523" s="190" t="s">
        <v>1792</v>
      </c>
      <c r="D1523" s="187">
        <v>20</v>
      </c>
      <c r="E1523" s="108" t="s">
        <v>1422</v>
      </c>
      <c r="F1523" s="62"/>
      <c r="G1523" s="229"/>
      <c r="H1523" s="102">
        <f>ROUND(D1523*F1523,2)</f>
        <v>0</v>
      </c>
    </row>
    <row r="1524" spans="2:8" s="64" customFormat="1">
      <c r="B1524" s="108"/>
      <c r="C1524" s="190"/>
      <c r="D1524" s="187"/>
      <c r="E1524" s="108"/>
      <c r="F1524" s="58"/>
      <c r="G1524" s="230"/>
      <c r="H1524" s="102"/>
    </row>
    <row r="1525" spans="2:8" s="64" customFormat="1">
      <c r="B1525" s="108" t="s">
        <v>1924</v>
      </c>
      <c r="C1525" s="190" t="s">
        <v>1061</v>
      </c>
      <c r="D1525" s="187"/>
      <c r="E1525" s="108"/>
      <c r="F1525" s="58"/>
      <c r="G1525" s="230"/>
      <c r="H1525" s="102"/>
    </row>
    <row r="1526" spans="2:8" s="64" customFormat="1" ht="30">
      <c r="B1526" s="108" t="s">
        <v>1925</v>
      </c>
      <c r="C1526" s="190" t="s">
        <v>1792</v>
      </c>
      <c r="D1526" s="187">
        <v>10</v>
      </c>
      <c r="E1526" s="108" t="s">
        <v>1422</v>
      </c>
      <c r="F1526" s="62"/>
      <c r="G1526" s="229"/>
      <c r="H1526" s="102">
        <f>ROUND(D1526*F1526,2)</f>
        <v>0</v>
      </c>
    </row>
    <row r="1527" spans="2:8" s="64" customFormat="1">
      <c r="B1527" s="108"/>
      <c r="C1527" s="190"/>
      <c r="D1527" s="187"/>
      <c r="E1527" s="108"/>
      <c r="F1527" s="58"/>
      <c r="G1527" s="230"/>
      <c r="H1527" s="102"/>
    </row>
    <row r="1528" spans="2:8" s="64" customFormat="1">
      <c r="B1528" s="108" t="s">
        <v>1926</v>
      </c>
      <c r="C1528" s="190" t="s">
        <v>1042</v>
      </c>
      <c r="D1528" s="187"/>
      <c r="E1528" s="191"/>
      <c r="F1528" s="58"/>
      <c r="G1528" s="230"/>
      <c r="H1528" s="102"/>
    </row>
    <row r="1529" spans="2:8" s="64" customFormat="1" ht="105">
      <c r="B1529" s="108" t="s">
        <v>1927</v>
      </c>
      <c r="C1529" s="190" t="s">
        <v>1794</v>
      </c>
      <c r="D1529" s="187">
        <v>28</v>
      </c>
      <c r="E1529" s="108" t="s">
        <v>2007</v>
      </c>
      <c r="F1529" s="62"/>
      <c r="G1529" s="229"/>
      <c r="H1529" s="102">
        <f>ROUND(D1529*F1529,2)</f>
        <v>0</v>
      </c>
    </row>
    <row r="1530" spans="2:8" s="64" customFormat="1" ht="75">
      <c r="B1530" s="108" t="s">
        <v>1928</v>
      </c>
      <c r="C1530" s="190" t="s">
        <v>1795</v>
      </c>
      <c r="D1530" s="187">
        <v>5</v>
      </c>
      <c r="E1530" s="108" t="s">
        <v>2007</v>
      </c>
      <c r="F1530" s="62"/>
      <c r="G1530" s="229"/>
      <c r="H1530" s="102">
        <f>ROUND(D1530*F1530,2)</f>
        <v>0</v>
      </c>
    </row>
    <row r="1531" spans="2:8" s="64" customFormat="1">
      <c r="B1531" s="108" t="s">
        <v>1929</v>
      </c>
      <c r="C1531" s="190" t="s">
        <v>1043</v>
      </c>
      <c r="D1531" s="187"/>
      <c r="E1531" s="108"/>
      <c r="F1531" s="58"/>
      <c r="G1531" s="230"/>
      <c r="H1531" s="102"/>
    </row>
    <row r="1532" spans="2:8" s="64" customFormat="1">
      <c r="B1532" s="108" t="s">
        <v>1930</v>
      </c>
      <c r="C1532" s="190" t="s">
        <v>1044</v>
      </c>
      <c r="D1532" s="187">
        <v>4</v>
      </c>
      <c r="E1532" s="108" t="s">
        <v>2094</v>
      </c>
      <c r="F1532" s="62"/>
      <c r="G1532" s="229"/>
      <c r="H1532" s="102">
        <f>ROUND(D1532*F1532,2)</f>
        <v>0</v>
      </c>
    </row>
    <row r="1533" spans="2:8" s="64" customFormat="1">
      <c r="B1533" s="108" t="s">
        <v>1931</v>
      </c>
      <c r="C1533" s="190" t="s">
        <v>1045</v>
      </c>
      <c r="D1533" s="187">
        <v>6</v>
      </c>
      <c r="E1533" s="108" t="s">
        <v>2007</v>
      </c>
      <c r="F1533" s="62"/>
      <c r="G1533" s="229"/>
      <c r="H1533" s="102">
        <f>ROUND(D1533*F1533,2)</f>
        <v>0</v>
      </c>
    </row>
    <row r="1534" spans="2:8" s="64" customFormat="1">
      <c r="B1534" s="108" t="s">
        <v>1932</v>
      </c>
      <c r="C1534" s="190" t="s">
        <v>1046</v>
      </c>
      <c r="D1534" s="187">
        <v>11</v>
      </c>
      <c r="E1534" s="44" t="s">
        <v>2007</v>
      </c>
      <c r="F1534" s="62"/>
      <c r="G1534" s="229"/>
      <c r="H1534" s="102">
        <f>ROUND(D1534*F1534,2)</f>
        <v>0</v>
      </c>
    </row>
    <row r="1535" spans="2:8" s="64" customFormat="1">
      <c r="B1535" s="108"/>
      <c r="C1535" s="190"/>
      <c r="D1535" s="187"/>
      <c r="E1535" s="44"/>
      <c r="F1535" s="58"/>
      <c r="G1535" s="230"/>
      <c r="H1535" s="102"/>
    </row>
    <row r="1536" spans="2:8" s="64" customFormat="1">
      <c r="B1536" s="108" t="s">
        <v>1933</v>
      </c>
      <c r="C1536" s="190" t="s">
        <v>1062</v>
      </c>
      <c r="D1536" s="187"/>
      <c r="E1536" s="44"/>
      <c r="F1536" s="58"/>
      <c r="G1536" s="230"/>
      <c r="H1536" s="102"/>
    </row>
    <row r="1537" spans="2:8" s="64" customFormat="1" ht="147.75" customHeight="1">
      <c r="B1537" s="61" t="s">
        <v>1934</v>
      </c>
      <c r="C1537" s="46" t="s">
        <v>1969</v>
      </c>
      <c r="D1537" s="187"/>
      <c r="E1537" s="44"/>
      <c r="F1537" s="58"/>
      <c r="G1537" s="230"/>
      <c r="H1537" s="102"/>
    </row>
    <row r="1538" spans="2:8" s="64" customFormat="1" ht="119.25" customHeight="1">
      <c r="B1538" s="56" t="s">
        <v>1935</v>
      </c>
      <c r="C1538" s="57" t="s">
        <v>1970</v>
      </c>
      <c r="D1538" s="187"/>
      <c r="E1538" s="44"/>
      <c r="F1538" s="58"/>
      <c r="G1538" s="230"/>
      <c r="H1538" s="102"/>
    </row>
    <row r="1539" spans="2:8" s="64" customFormat="1">
      <c r="B1539" s="108" t="s">
        <v>1936</v>
      </c>
      <c r="C1539" s="190" t="s">
        <v>1048</v>
      </c>
      <c r="D1539" s="187">
        <v>5</v>
      </c>
      <c r="E1539" s="44" t="s">
        <v>211</v>
      </c>
      <c r="F1539" s="62"/>
      <c r="G1539" s="229"/>
      <c r="H1539" s="102">
        <f>ROUND(D1539*F1539,2)</f>
        <v>0</v>
      </c>
    </row>
    <row r="1540" spans="2:8" s="64" customFormat="1" ht="30">
      <c r="B1540" s="108" t="s">
        <v>1937</v>
      </c>
      <c r="C1540" s="190" t="s">
        <v>1971</v>
      </c>
      <c r="D1540" s="187"/>
      <c r="E1540" s="44"/>
      <c r="F1540" s="58"/>
      <c r="G1540" s="230"/>
      <c r="H1540" s="102"/>
    </row>
    <row r="1541" spans="2:8" s="64" customFormat="1">
      <c r="B1541" s="108" t="s">
        <v>1938</v>
      </c>
      <c r="C1541" s="190" t="s">
        <v>1048</v>
      </c>
      <c r="D1541" s="187">
        <v>4</v>
      </c>
      <c r="E1541" s="44" t="s">
        <v>1422</v>
      </c>
      <c r="F1541" s="62"/>
      <c r="G1541" s="229"/>
      <c r="H1541" s="102">
        <f>ROUND(D1541*F1541,2)</f>
        <v>0</v>
      </c>
    </row>
    <row r="1542" spans="2:8" s="64" customFormat="1" ht="120">
      <c r="B1542" s="108" t="s">
        <v>1939</v>
      </c>
      <c r="C1542" s="190" t="s">
        <v>1972</v>
      </c>
      <c r="D1542" s="187"/>
      <c r="E1542" s="44"/>
      <c r="F1542" s="58"/>
      <c r="G1542" s="230"/>
      <c r="H1542" s="102"/>
    </row>
    <row r="1543" spans="2:8" s="64" customFormat="1" ht="90">
      <c r="B1543" s="108" t="s">
        <v>1940</v>
      </c>
      <c r="C1543" s="190" t="s">
        <v>1973</v>
      </c>
      <c r="D1543" s="187"/>
      <c r="E1543" s="44"/>
      <c r="F1543" s="58"/>
      <c r="G1543" s="230"/>
      <c r="H1543" s="102"/>
    </row>
    <row r="1544" spans="2:8" s="64" customFormat="1" ht="45" customHeight="1">
      <c r="B1544" s="108" t="s">
        <v>1941</v>
      </c>
      <c r="C1544" s="190" t="s">
        <v>1063</v>
      </c>
      <c r="D1544" s="187">
        <v>6</v>
      </c>
      <c r="E1544" s="44" t="s">
        <v>211</v>
      </c>
      <c r="F1544" s="62"/>
      <c r="G1544" s="229"/>
      <c r="H1544" s="102">
        <f>ROUND(D1544*F1544,2)</f>
        <v>0</v>
      </c>
    </row>
    <row r="1545" spans="2:8" s="64" customFormat="1">
      <c r="B1545" s="108"/>
      <c r="C1545" s="190"/>
      <c r="D1545" s="187"/>
      <c r="E1545" s="44"/>
      <c r="F1545" s="58"/>
      <c r="G1545" s="230"/>
      <c r="H1545" s="102"/>
    </row>
    <row r="1546" spans="2:8" s="64" customFormat="1">
      <c r="B1546" s="108" t="s">
        <v>1942</v>
      </c>
      <c r="C1546" s="190" t="s">
        <v>1049</v>
      </c>
      <c r="D1546" s="187"/>
      <c r="E1546" s="44"/>
      <c r="F1546" s="58"/>
      <c r="G1546" s="230"/>
      <c r="H1546" s="102"/>
    </row>
    <row r="1547" spans="2:8" s="64" customFormat="1" ht="201.75" customHeight="1">
      <c r="B1547" s="61" t="s">
        <v>1943</v>
      </c>
      <c r="C1547" s="46" t="s">
        <v>1974</v>
      </c>
      <c r="D1547" s="187">
        <v>50</v>
      </c>
      <c r="E1547" s="44" t="s">
        <v>211</v>
      </c>
      <c r="F1547" s="62"/>
      <c r="G1547" s="229"/>
      <c r="H1547" s="102">
        <f>ROUND(D1547*F1547,2)</f>
        <v>0</v>
      </c>
    </row>
    <row r="1548" spans="2:8" s="64" customFormat="1">
      <c r="B1548" s="61"/>
      <c r="C1548" s="43"/>
      <c r="D1548" s="187"/>
      <c r="E1548" s="44"/>
      <c r="F1548" s="58"/>
      <c r="G1548" s="230"/>
      <c r="H1548" s="102"/>
    </row>
    <row r="1549" spans="2:8" s="64" customFormat="1">
      <c r="B1549" s="61" t="s">
        <v>1944</v>
      </c>
      <c r="C1549" s="46" t="s">
        <v>1064</v>
      </c>
      <c r="D1549" s="187"/>
      <c r="E1549" s="44"/>
      <c r="F1549" s="58"/>
      <c r="G1549" s="230"/>
      <c r="H1549" s="102"/>
    </row>
    <row r="1550" spans="2:8" s="64" customFormat="1">
      <c r="B1550" s="61" t="s">
        <v>1945</v>
      </c>
      <c r="C1550" s="46" t="s">
        <v>1065</v>
      </c>
      <c r="D1550" s="187">
        <v>2</v>
      </c>
      <c r="E1550" s="44" t="s">
        <v>211</v>
      </c>
      <c r="F1550" s="62"/>
      <c r="G1550" s="229"/>
      <c r="H1550" s="102">
        <f>ROUND(D1550*F1550,2)</f>
        <v>0</v>
      </c>
    </row>
    <row r="1551" spans="2:8">
      <c r="B1551" s="61"/>
      <c r="C1551" s="43"/>
      <c r="D1551" s="187"/>
      <c r="E1551" s="44"/>
      <c r="F1551" s="58"/>
      <c r="G1551" s="230"/>
      <c r="H1551" s="102"/>
    </row>
    <row r="1552" spans="2:8">
      <c r="B1552" s="61" t="s">
        <v>1946</v>
      </c>
      <c r="C1552" s="63" t="s">
        <v>1066</v>
      </c>
      <c r="D1552" s="225"/>
      <c r="E1552" s="63"/>
      <c r="F1552" s="58"/>
      <c r="G1552" s="235"/>
      <c r="H1552" s="102"/>
    </row>
    <row r="1553" spans="2:8" s="64" customFormat="1">
      <c r="B1553" s="61" t="s">
        <v>1947</v>
      </c>
      <c r="C1553" s="46" t="s">
        <v>1053</v>
      </c>
      <c r="D1553" s="187">
        <v>2</v>
      </c>
      <c r="E1553" s="44" t="s">
        <v>211</v>
      </c>
      <c r="F1553" s="62"/>
      <c r="G1553" s="229"/>
      <c r="H1553" s="102">
        <f>ROUND(D1553*F1553,2)</f>
        <v>0</v>
      </c>
    </row>
    <row r="1554" spans="2:8">
      <c r="B1554" s="56"/>
      <c r="C1554" s="57"/>
      <c r="D1554" s="187"/>
      <c r="E1554" s="2"/>
      <c r="F1554" s="58"/>
      <c r="G1554" s="230"/>
      <c r="H1554" s="102"/>
    </row>
    <row r="1555" spans="2:8">
      <c r="B1555" s="2" t="s">
        <v>1948</v>
      </c>
      <c r="C1555" s="46" t="s">
        <v>1797</v>
      </c>
      <c r="D1555" s="187">
        <v>1</v>
      </c>
      <c r="E1555" s="2" t="s">
        <v>211</v>
      </c>
      <c r="F1555" s="62"/>
      <c r="G1555" s="229"/>
      <c r="H1555" s="102">
        <f>ROUND(D1555*F1555,2)</f>
        <v>0</v>
      </c>
    </row>
    <row r="1556" spans="2:8">
      <c r="B1556" s="2"/>
      <c r="C1556" s="46"/>
      <c r="D1556" s="187"/>
      <c r="E1556" s="44"/>
      <c r="F1556" s="58"/>
      <c r="G1556" s="230"/>
      <c r="H1556" s="102"/>
    </row>
    <row r="1557" spans="2:8">
      <c r="B1557" s="61"/>
      <c r="C1557" s="46"/>
      <c r="D1557" s="187"/>
      <c r="E1557" s="44"/>
      <c r="F1557" s="58"/>
      <c r="G1557" s="230"/>
      <c r="H1557" s="102"/>
    </row>
    <row r="1558" spans="2:8" s="64" customFormat="1">
      <c r="B1558" s="269"/>
      <c r="C1558" s="270" t="s">
        <v>1798</v>
      </c>
      <c r="D1558" s="330"/>
      <c r="E1558" s="301"/>
      <c r="F1558" s="331"/>
      <c r="G1558" s="256"/>
      <c r="H1558" s="252">
        <f>SUM(H1494:H1557)</f>
        <v>0</v>
      </c>
    </row>
    <row r="1559" spans="2:8">
      <c r="B1559" s="2"/>
      <c r="C1559" s="46"/>
      <c r="D1559" s="187"/>
      <c r="E1559" s="108"/>
      <c r="F1559" s="58"/>
      <c r="G1559" s="230"/>
      <c r="H1559" s="102"/>
    </row>
    <row r="1560" spans="2:8">
      <c r="B1560" s="61">
        <v>10.3</v>
      </c>
      <c r="C1560" s="46" t="s">
        <v>1034</v>
      </c>
      <c r="D1560" s="187"/>
      <c r="E1560" s="44"/>
      <c r="F1560" s="58"/>
      <c r="G1560" s="230"/>
      <c r="H1560" s="102"/>
    </row>
    <row r="1561" spans="2:8">
      <c r="B1561" s="2"/>
      <c r="C1561" s="46"/>
      <c r="D1561" s="187"/>
      <c r="E1561" s="44"/>
      <c r="F1561" s="58"/>
      <c r="G1561" s="230"/>
      <c r="H1561" s="102"/>
    </row>
    <row r="1562" spans="2:8" ht="115.5" customHeight="1">
      <c r="B1562" s="2" t="s">
        <v>1949</v>
      </c>
      <c r="C1562" s="46" t="s">
        <v>1975</v>
      </c>
      <c r="D1562" s="187"/>
      <c r="E1562" s="44"/>
      <c r="F1562" s="58"/>
      <c r="G1562" s="230"/>
      <c r="H1562" s="102"/>
    </row>
    <row r="1563" spans="2:8">
      <c r="B1563" s="61"/>
      <c r="C1563" s="46" t="s">
        <v>558</v>
      </c>
      <c r="D1563" s="187"/>
      <c r="E1563" s="44"/>
      <c r="F1563" s="58"/>
      <c r="G1563" s="230"/>
      <c r="H1563" s="102"/>
    </row>
    <row r="1564" spans="2:8">
      <c r="B1564" s="2" t="s">
        <v>1950</v>
      </c>
      <c r="C1564" s="46" t="s">
        <v>1067</v>
      </c>
      <c r="D1564" s="187">
        <v>300</v>
      </c>
      <c r="E1564" s="44" t="s">
        <v>1422</v>
      </c>
      <c r="F1564" s="62"/>
      <c r="G1564" s="229"/>
      <c r="H1564" s="102">
        <f>ROUND(D1564*F1564,2)</f>
        <v>0</v>
      </c>
    </row>
    <row r="1565" spans="2:8">
      <c r="B1565" s="2"/>
      <c r="C1565" s="46"/>
      <c r="D1565" s="187"/>
      <c r="E1565" s="45"/>
      <c r="F1565" s="58"/>
      <c r="G1565" s="230"/>
      <c r="H1565" s="102"/>
    </row>
    <row r="1566" spans="2:8" ht="117.75" customHeight="1">
      <c r="B1566" s="61" t="s">
        <v>1951</v>
      </c>
      <c r="C1566" s="46" t="s">
        <v>1976</v>
      </c>
      <c r="D1566" s="187"/>
      <c r="E1566" s="44"/>
      <c r="F1566" s="58"/>
      <c r="G1566" s="230"/>
      <c r="H1566" s="102"/>
    </row>
    <row r="1567" spans="2:8">
      <c r="B1567" s="2" t="s">
        <v>1952</v>
      </c>
      <c r="C1567" s="192" t="s">
        <v>1068</v>
      </c>
      <c r="D1567" s="222">
        <v>250</v>
      </c>
      <c r="E1567" s="61" t="s">
        <v>1422</v>
      </c>
      <c r="F1567" s="62"/>
      <c r="G1567" s="229"/>
      <c r="H1567" s="102">
        <f>ROUND(D1567*F1567,2)</f>
        <v>0</v>
      </c>
    </row>
    <row r="1568" spans="2:8">
      <c r="B1568" s="2"/>
      <c r="C1568" s="192"/>
      <c r="D1568" s="226"/>
      <c r="E1568" s="61"/>
      <c r="F1568" s="58"/>
      <c r="G1568" s="230"/>
      <c r="H1568" s="102"/>
    </row>
    <row r="1569" spans="2:8" ht="45">
      <c r="B1569" s="2" t="s">
        <v>1953</v>
      </c>
      <c r="C1569" s="192" t="s">
        <v>1799</v>
      </c>
      <c r="D1569" s="226"/>
      <c r="E1569" s="45"/>
      <c r="F1569" s="58"/>
      <c r="G1569" s="230"/>
      <c r="H1569" s="102"/>
    </row>
    <row r="1570" spans="2:8">
      <c r="B1570" s="61" t="s">
        <v>1954</v>
      </c>
      <c r="C1570" s="192" t="s">
        <v>1800</v>
      </c>
      <c r="D1570" s="226">
        <v>50</v>
      </c>
      <c r="E1570" s="61" t="s">
        <v>1422</v>
      </c>
      <c r="F1570" s="62"/>
      <c r="G1570" s="229"/>
      <c r="H1570" s="102">
        <f>ROUND(D1570*F1570,2)</f>
        <v>0</v>
      </c>
    </row>
    <row r="1571" spans="2:8">
      <c r="B1571" s="2" t="s">
        <v>1955</v>
      </c>
      <c r="C1571" s="192" t="s">
        <v>1069</v>
      </c>
      <c r="D1571" s="226">
        <v>1</v>
      </c>
      <c r="E1571" s="61" t="s">
        <v>1801</v>
      </c>
      <c r="F1571" s="62"/>
      <c r="G1571" s="229"/>
      <c r="H1571" s="102">
        <f>ROUND(D1571*F1571,2)</f>
        <v>0</v>
      </c>
    </row>
    <row r="1572" spans="2:8">
      <c r="B1572" s="2"/>
      <c r="C1572" s="192"/>
      <c r="D1572" s="226"/>
      <c r="E1572" s="45"/>
      <c r="F1572" s="58"/>
      <c r="G1572" s="230"/>
      <c r="H1572" s="102"/>
    </row>
    <row r="1573" spans="2:8" ht="165" customHeight="1">
      <c r="B1573" s="61" t="s">
        <v>1956</v>
      </c>
      <c r="C1573" s="192" t="s">
        <v>1977</v>
      </c>
      <c r="D1573" s="226"/>
      <c r="E1573" s="61"/>
      <c r="F1573" s="58"/>
      <c r="G1573" s="230"/>
      <c r="H1573" s="102"/>
    </row>
    <row r="1574" spans="2:8">
      <c r="B1574" s="61" t="s">
        <v>1957</v>
      </c>
      <c r="C1574" s="192" t="s">
        <v>440</v>
      </c>
      <c r="D1574" s="222">
        <v>5</v>
      </c>
      <c r="E1574" s="61" t="s">
        <v>211</v>
      </c>
      <c r="F1574" s="62"/>
      <c r="G1574" s="229"/>
      <c r="H1574" s="102">
        <f>ROUND(D1574*F1574,2)</f>
        <v>0</v>
      </c>
    </row>
    <row r="1575" spans="2:8">
      <c r="B1575" s="61"/>
      <c r="C1575" s="192"/>
      <c r="D1575" s="222"/>
      <c r="E1575" s="61"/>
      <c r="F1575" s="58"/>
      <c r="G1575" s="230"/>
      <c r="H1575" s="102"/>
    </row>
    <row r="1576" spans="2:8" ht="111.75" customHeight="1">
      <c r="B1576" s="61" t="s">
        <v>1958</v>
      </c>
      <c r="C1576" s="192" t="s">
        <v>1978</v>
      </c>
      <c r="D1576" s="226"/>
      <c r="E1576" s="45"/>
      <c r="F1576" s="58"/>
      <c r="G1576" s="230"/>
      <c r="H1576" s="102"/>
    </row>
    <row r="1577" spans="2:8" ht="30">
      <c r="B1577" s="61" t="s">
        <v>1959</v>
      </c>
      <c r="C1577" s="192" t="s">
        <v>1979</v>
      </c>
      <c r="D1577" s="226"/>
      <c r="E1577" s="61"/>
      <c r="F1577" s="58"/>
      <c r="G1577" s="230"/>
      <c r="H1577" s="102"/>
    </row>
    <row r="1578" spans="2:8">
      <c r="B1578" s="61" t="s">
        <v>1960</v>
      </c>
      <c r="C1578" s="192" t="s">
        <v>1070</v>
      </c>
      <c r="D1578" s="226">
        <v>4</v>
      </c>
      <c r="E1578" s="61" t="s">
        <v>211</v>
      </c>
      <c r="F1578" s="62"/>
      <c r="G1578" s="229"/>
      <c r="H1578" s="102">
        <f>ROUND(D1578*F1578,2)</f>
        <v>0</v>
      </c>
    </row>
    <row r="1579" spans="2:8">
      <c r="B1579" s="61"/>
      <c r="C1579" s="192"/>
      <c r="D1579" s="226"/>
      <c r="E1579" s="61"/>
      <c r="F1579" s="58"/>
      <c r="G1579" s="230"/>
      <c r="H1579" s="102"/>
    </row>
    <row r="1580" spans="2:8" ht="30">
      <c r="B1580" s="61" t="s">
        <v>1961</v>
      </c>
      <c r="C1580" s="192" t="s">
        <v>1071</v>
      </c>
      <c r="D1580" s="226"/>
      <c r="E1580" s="61"/>
      <c r="F1580" s="58"/>
      <c r="G1580" s="230"/>
      <c r="H1580" s="102"/>
    </row>
    <row r="1581" spans="2:8">
      <c r="B1581" s="61" t="s">
        <v>1962</v>
      </c>
      <c r="C1581" s="192" t="s">
        <v>1072</v>
      </c>
      <c r="D1581" s="226">
        <v>1</v>
      </c>
      <c r="E1581" s="45" t="s">
        <v>211</v>
      </c>
      <c r="F1581" s="62"/>
      <c r="G1581" s="229"/>
      <c r="H1581" s="102">
        <f>ROUND(D1581*F1581,2)</f>
        <v>0</v>
      </c>
    </row>
    <row r="1582" spans="2:8">
      <c r="B1582" s="61"/>
      <c r="C1582" s="192"/>
      <c r="D1582" s="226"/>
      <c r="E1582" s="61"/>
      <c r="F1582" s="58"/>
      <c r="G1582" s="230"/>
      <c r="H1582" s="102"/>
    </row>
    <row r="1583" spans="2:8" ht="120">
      <c r="B1583" s="61" t="s">
        <v>1963</v>
      </c>
      <c r="C1583" s="192" t="s">
        <v>1076</v>
      </c>
      <c r="D1583" s="226"/>
      <c r="E1583" s="61"/>
      <c r="F1583" s="58"/>
      <c r="G1583" s="230"/>
      <c r="H1583" s="102"/>
    </row>
    <row r="1584" spans="2:8">
      <c r="B1584" s="61" t="s">
        <v>1964</v>
      </c>
      <c r="C1584" s="192" t="s">
        <v>1038</v>
      </c>
      <c r="D1584" s="226">
        <v>30</v>
      </c>
      <c r="E1584" s="45" t="s">
        <v>1422</v>
      </c>
      <c r="F1584" s="62"/>
      <c r="G1584" s="229"/>
      <c r="H1584" s="102">
        <f>ROUND(D1584*F1584,2)</f>
        <v>0</v>
      </c>
    </row>
    <row r="1585" spans="1:8">
      <c r="B1585" s="61"/>
      <c r="C1585" s="192"/>
      <c r="D1585" s="226"/>
      <c r="E1585" s="61"/>
      <c r="F1585" s="58"/>
      <c r="G1585" s="230"/>
      <c r="H1585" s="102"/>
    </row>
    <row r="1586" spans="1:8" ht="164.25" customHeight="1">
      <c r="B1586" s="2" t="s">
        <v>1965</v>
      </c>
      <c r="C1586" s="46" t="s">
        <v>1980</v>
      </c>
      <c r="D1586" s="226"/>
      <c r="E1586" s="61"/>
      <c r="F1586" s="58"/>
      <c r="G1586" s="230"/>
      <c r="H1586" s="102"/>
    </row>
    <row r="1587" spans="1:8">
      <c r="B1587" s="2" t="s">
        <v>1966</v>
      </c>
      <c r="C1587" s="192" t="s">
        <v>1981</v>
      </c>
      <c r="D1587" s="187">
        <v>1</v>
      </c>
      <c r="E1587" s="108" t="s">
        <v>211</v>
      </c>
      <c r="F1587" s="62"/>
      <c r="G1587" s="229"/>
      <c r="H1587" s="102">
        <f>ROUND(D1587*F1587,2)</f>
        <v>0</v>
      </c>
    </row>
    <row r="1588" spans="1:8">
      <c r="B1588" s="2"/>
      <c r="C1588" s="192"/>
      <c r="D1588" s="187"/>
      <c r="E1588" s="108"/>
      <c r="F1588" s="58"/>
      <c r="G1588" s="230"/>
      <c r="H1588" s="102"/>
    </row>
    <row r="1589" spans="1:8">
      <c r="B1589" s="2" t="s">
        <v>1967</v>
      </c>
      <c r="C1589" s="192" t="s">
        <v>1802</v>
      </c>
      <c r="D1589" s="187">
        <v>1</v>
      </c>
      <c r="E1589" s="61" t="s">
        <v>211</v>
      </c>
      <c r="F1589" s="62"/>
      <c r="G1589" s="229"/>
      <c r="H1589" s="102">
        <f>ROUND(D1589*F1589,2)</f>
        <v>0</v>
      </c>
    </row>
    <row r="1590" spans="1:8">
      <c r="B1590" s="2"/>
      <c r="C1590" s="192"/>
      <c r="D1590" s="187"/>
      <c r="E1590" s="44"/>
      <c r="F1590" s="58"/>
      <c r="G1590" s="230"/>
      <c r="H1590" s="102"/>
    </row>
    <row r="1591" spans="1:8" ht="30">
      <c r="B1591" s="2" t="s">
        <v>1968</v>
      </c>
      <c r="C1591" s="192" t="s">
        <v>1982</v>
      </c>
      <c r="D1591" s="187">
        <v>15</v>
      </c>
      <c r="E1591" s="108" t="s">
        <v>2007</v>
      </c>
      <c r="F1591" s="62"/>
      <c r="G1591" s="229"/>
      <c r="H1591" s="102">
        <f>ROUND(D1591*F1591,2)</f>
        <v>0</v>
      </c>
    </row>
    <row r="1592" spans="1:8">
      <c r="B1592" s="2" t="s">
        <v>1861</v>
      </c>
      <c r="C1592" s="192" t="s">
        <v>1073</v>
      </c>
      <c r="D1592" s="187">
        <v>5</v>
      </c>
      <c r="E1592" s="108" t="s">
        <v>211</v>
      </c>
      <c r="F1592" s="62"/>
      <c r="G1592" s="229"/>
      <c r="H1592" s="102">
        <f>ROUND(D1592*F1592,2)</f>
        <v>0</v>
      </c>
    </row>
    <row r="1593" spans="1:8">
      <c r="B1593" s="61"/>
      <c r="C1593" s="192"/>
      <c r="D1593" s="187"/>
      <c r="E1593" s="61"/>
      <c r="F1593" s="58"/>
      <c r="G1593" s="230"/>
      <c r="H1593" s="58"/>
    </row>
    <row r="1594" spans="1:8" s="64" customFormat="1">
      <c r="B1594" s="269"/>
      <c r="C1594" s="270" t="s">
        <v>1803</v>
      </c>
      <c r="D1594" s="332"/>
      <c r="E1594" s="329"/>
      <c r="F1594" s="331"/>
      <c r="G1594" s="256"/>
      <c r="H1594" s="271">
        <f>SUM(H1562:H1593)</f>
        <v>0</v>
      </c>
    </row>
    <row r="1595" spans="1:8">
      <c r="B1595" s="2"/>
      <c r="C1595" s="192"/>
      <c r="D1595" s="226"/>
      <c r="E1595" s="61"/>
      <c r="F1595" s="58"/>
      <c r="G1595" s="230"/>
      <c r="H1595" s="58"/>
    </row>
    <row r="1596" spans="1:8" s="64" customFormat="1">
      <c r="B1596" s="287"/>
      <c r="C1596" s="299" t="s">
        <v>1335</v>
      </c>
      <c r="D1596" s="292"/>
      <c r="E1596" s="287"/>
      <c r="F1596" s="327"/>
      <c r="G1596" s="256"/>
      <c r="H1596" s="248">
        <f>H1594+H1558+H1490</f>
        <v>0</v>
      </c>
    </row>
    <row r="1597" spans="1:8">
      <c r="B1597" s="77"/>
      <c r="C1597" s="114"/>
      <c r="D1597" s="212"/>
      <c r="E1597" s="77"/>
      <c r="F1597" s="100"/>
      <c r="G1597" s="233"/>
      <c r="H1597" s="100"/>
    </row>
    <row r="1598" spans="1:8" s="98" customFormat="1">
      <c r="A1598" s="94"/>
      <c r="B1598" s="95">
        <v>11</v>
      </c>
      <c r="C1598" s="96" t="s">
        <v>10</v>
      </c>
      <c r="D1598" s="211"/>
      <c r="E1598" s="95"/>
      <c r="F1598" s="97"/>
      <c r="G1598" s="341"/>
      <c r="H1598" s="97"/>
    </row>
    <row r="1599" spans="1:8">
      <c r="B1599" s="7"/>
      <c r="C1599" s="8" t="s">
        <v>552</v>
      </c>
      <c r="D1599" s="220"/>
      <c r="E1599" s="7"/>
      <c r="F1599" s="186"/>
      <c r="G1599" s="228"/>
      <c r="H1599" s="186"/>
    </row>
    <row r="1600" spans="1:8" s="64" customFormat="1">
      <c r="B1600" s="272"/>
      <c r="C1600" s="273" t="s">
        <v>10</v>
      </c>
      <c r="D1600" s="292"/>
      <c r="E1600" s="275"/>
      <c r="F1600" s="327"/>
      <c r="G1600" s="256"/>
      <c r="H1600" s="328">
        <f>H1644</f>
        <v>0</v>
      </c>
    </row>
    <row r="1601" spans="2:8" s="64" customFormat="1">
      <c r="B1601" s="278"/>
      <c r="C1601" s="273" t="s">
        <v>19</v>
      </c>
      <c r="D1601" s="292"/>
      <c r="E1601" s="278"/>
      <c r="F1601" s="328"/>
      <c r="G1601" s="247"/>
      <c r="H1601" s="328">
        <f>SUM(H1600)</f>
        <v>0</v>
      </c>
    </row>
    <row r="1602" spans="2:8">
      <c r="B1602" s="77"/>
      <c r="C1602" s="114"/>
      <c r="D1602" s="212"/>
      <c r="E1602" s="77"/>
      <c r="F1602" s="100"/>
      <c r="G1602" s="233"/>
      <c r="H1602" s="100"/>
    </row>
    <row r="1603" spans="2:8">
      <c r="B1603" s="10">
        <v>11</v>
      </c>
      <c r="C1603" s="11" t="s">
        <v>1994</v>
      </c>
      <c r="D1603" s="128"/>
      <c r="E1603" s="13"/>
      <c r="F1603" s="12"/>
      <c r="G1603" s="230"/>
      <c r="H1603" s="12"/>
    </row>
    <row r="1604" spans="2:8">
      <c r="B1604" s="10"/>
      <c r="C1604" s="14"/>
      <c r="D1604" s="128"/>
      <c r="E1604" s="15"/>
      <c r="F1604" s="12"/>
      <c r="G1604" s="230"/>
      <c r="H1604" s="12"/>
    </row>
    <row r="1605" spans="2:8" ht="74.25" customHeight="1">
      <c r="B1605" s="10">
        <v>11.1</v>
      </c>
      <c r="C1605" s="16" t="s">
        <v>1995</v>
      </c>
      <c r="D1605" s="128">
        <v>501</v>
      </c>
      <c r="E1605" s="17" t="s">
        <v>2092</v>
      </c>
      <c r="F1605" s="18"/>
      <c r="G1605" s="229"/>
      <c r="H1605" s="12">
        <f>ROUND(D1605*F1605,2)</f>
        <v>0</v>
      </c>
    </row>
    <row r="1606" spans="2:8">
      <c r="B1606" s="10"/>
      <c r="C1606" s="16"/>
      <c r="D1606" s="128"/>
      <c r="E1606" s="17"/>
      <c r="F1606" s="12"/>
      <c r="G1606" s="230"/>
      <c r="H1606" s="12"/>
    </row>
    <row r="1607" spans="2:8">
      <c r="B1607" s="10"/>
      <c r="C1607" s="16"/>
      <c r="D1607" s="128"/>
      <c r="E1607" s="17"/>
      <c r="F1607" s="12"/>
      <c r="G1607" s="230"/>
      <c r="H1607" s="12"/>
    </row>
    <row r="1608" spans="2:8" ht="30">
      <c r="B1608" s="10">
        <v>11.2</v>
      </c>
      <c r="C1608" s="16" t="s">
        <v>1996</v>
      </c>
      <c r="D1608" s="128">
        <v>75</v>
      </c>
      <c r="E1608" s="17" t="s">
        <v>2007</v>
      </c>
      <c r="F1608" s="18"/>
      <c r="G1608" s="229"/>
      <c r="H1608" s="12">
        <f>ROUND(D1608*F1608,2)</f>
        <v>0</v>
      </c>
    </row>
    <row r="1609" spans="2:8">
      <c r="B1609" s="10"/>
      <c r="C1609" s="16"/>
      <c r="D1609" s="128"/>
      <c r="E1609" s="17"/>
      <c r="F1609" s="12"/>
      <c r="G1609" s="230"/>
      <c r="H1609" s="12"/>
    </row>
    <row r="1610" spans="2:8">
      <c r="B1610" s="10"/>
      <c r="C1610" s="16"/>
      <c r="D1610" s="128"/>
      <c r="E1610" s="17"/>
      <c r="F1610" s="12"/>
      <c r="G1610" s="230"/>
      <c r="H1610" s="12"/>
    </row>
    <row r="1611" spans="2:8">
      <c r="B1611" s="10">
        <v>11.3</v>
      </c>
      <c r="C1611" s="16" t="s">
        <v>1997</v>
      </c>
      <c r="D1611" s="128"/>
      <c r="E1611" s="17"/>
      <c r="F1611" s="12"/>
      <c r="G1611" s="230"/>
      <c r="H1611" s="12"/>
    </row>
    <row r="1612" spans="2:8">
      <c r="B1612" s="10"/>
      <c r="C1612" s="16"/>
      <c r="D1612" s="128"/>
      <c r="E1612" s="17"/>
      <c r="F1612" s="12"/>
      <c r="G1612" s="230"/>
      <c r="H1612" s="12"/>
    </row>
    <row r="1613" spans="2:8">
      <c r="B1613" s="10" t="s">
        <v>2016</v>
      </c>
      <c r="C1613" s="16" t="s">
        <v>1999</v>
      </c>
      <c r="D1613" s="128">
        <v>8</v>
      </c>
      <c r="E1613" s="17" t="s">
        <v>2007</v>
      </c>
      <c r="F1613" s="18"/>
      <c r="G1613" s="229"/>
      <c r="H1613" s="12">
        <f>ROUND(D1613*F1613,2)</f>
        <v>0</v>
      </c>
    </row>
    <row r="1614" spans="2:8">
      <c r="B1614" s="10"/>
      <c r="C1614" s="16"/>
      <c r="D1614" s="128"/>
      <c r="E1614" s="17"/>
      <c r="F1614" s="12"/>
      <c r="G1614" s="230"/>
      <c r="H1614" s="12"/>
    </row>
    <row r="1615" spans="2:8">
      <c r="B1615" s="10"/>
      <c r="C1615" s="16"/>
      <c r="D1615" s="128"/>
      <c r="E1615" s="17"/>
      <c r="F1615" s="12"/>
      <c r="G1615" s="230"/>
      <c r="H1615" s="12"/>
    </row>
    <row r="1616" spans="2:8">
      <c r="B1616" s="10" t="s">
        <v>2017</v>
      </c>
      <c r="C1616" s="16" t="s">
        <v>2001</v>
      </c>
      <c r="D1616" s="128">
        <v>6</v>
      </c>
      <c r="E1616" s="17" t="s">
        <v>2007</v>
      </c>
      <c r="F1616" s="18"/>
      <c r="G1616" s="229"/>
      <c r="H1616" s="12">
        <f>ROUND(D1616*F1616,2)</f>
        <v>0</v>
      </c>
    </row>
    <row r="1617" spans="2:8">
      <c r="B1617" s="10"/>
      <c r="C1617" s="16"/>
      <c r="D1617" s="128"/>
      <c r="E1617" s="17"/>
      <c r="F1617" s="12"/>
      <c r="G1617" s="230"/>
      <c r="H1617" s="12"/>
    </row>
    <row r="1618" spans="2:8">
      <c r="B1618" s="10"/>
      <c r="C1618" s="16"/>
      <c r="D1618" s="128"/>
      <c r="E1618" s="17"/>
      <c r="F1618" s="12"/>
      <c r="G1618" s="230"/>
      <c r="H1618" s="12"/>
    </row>
    <row r="1619" spans="2:8">
      <c r="B1619" s="10" t="s">
        <v>2018</v>
      </c>
      <c r="C1619" s="16" t="s">
        <v>2003</v>
      </c>
      <c r="D1619" s="128">
        <v>2</v>
      </c>
      <c r="E1619" s="17" t="s">
        <v>2007</v>
      </c>
      <c r="F1619" s="18"/>
      <c r="G1619" s="229"/>
      <c r="H1619" s="12">
        <f>ROUND(D1619*F1619,2)</f>
        <v>0</v>
      </c>
    </row>
    <row r="1620" spans="2:8">
      <c r="B1620" s="10"/>
      <c r="C1620" s="16"/>
      <c r="D1620" s="128"/>
      <c r="E1620" s="17"/>
      <c r="F1620" s="12"/>
      <c r="G1620" s="230"/>
      <c r="H1620" s="12"/>
    </row>
    <row r="1621" spans="2:8">
      <c r="B1621" s="10"/>
      <c r="C1621" s="16"/>
      <c r="D1621" s="128"/>
      <c r="E1621" s="17"/>
      <c r="F1621" s="12"/>
      <c r="G1621" s="230"/>
      <c r="H1621" s="12"/>
    </row>
    <row r="1622" spans="2:8" ht="102" customHeight="1">
      <c r="B1622" s="10">
        <v>11.4</v>
      </c>
      <c r="C1622" s="16" t="s">
        <v>2004</v>
      </c>
      <c r="D1622" s="128">
        <v>8</v>
      </c>
      <c r="E1622" s="17" t="s">
        <v>2007</v>
      </c>
      <c r="F1622" s="18"/>
      <c r="G1622" s="229"/>
      <c r="H1622" s="12">
        <f>ROUND(D1622*F1622,2)</f>
        <v>0</v>
      </c>
    </row>
    <row r="1623" spans="2:8">
      <c r="B1623" s="10"/>
      <c r="C1623" s="16"/>
      <c r="D1623" s="128"/>
      <c r="E1623" s="17"/>
      <c r="F1623" s="12"/>
      <c r="G1623" s="230"/>
      <c r="H1623" s="12"/>
    </row>
    <row r="1624" spans="2:8" ht="115.5" customHeight="1">
      <c r="B1624" s="10">
        <v>11.5</v>
      </c>
      <c r="C1624" s="16" t="s">
        <v>2005</v>
      </c>
      <c r="D1624" s="128"/>
      <c r="E1624" s="17"/>
      <c r="F1624" s="12"/>
      <c r="G1624" s="230"/>
      <c r="H1624" s="12"/>
    </row>
    <row r="1625" spans="2:8" ht="30">
      <c r="B1625" s="10" t="s">
        <v>2019</v>
      </c>
      <c r="C1625" s="16" t="s">
        <v>2006</v>
      </c>
      <c r="D1625" s="128">
        <v>65</v>
      </c>
      <c r="E1625" s="17" t="s">
        <v>2007</v>
      </c>
      <c r="F1625" s="18"/>
      <c r="G1625" s="229"/>
      <c r="H1625" s="12">
        <f>ROUND(D1625*F1625,2)</f>
        <v>0</v>
      </c>
    </row>
    <row r="1626" spans="2:8">
      <c r="B1626" s="10"/>
      <c r="C1626" s="16"/>
      <c r="D1626" s="128"/>
      <c r="E1626" s="17"/>
      <c r="F1626" s="12"/>
      <c r="G1626" s="230"/>
      <c r="H1626" s="12"/>
    </row>
    <row r="1627" spans="2:8">
      <c r="B1627" s="10"/>
      <c r="C1627" s="16"/>
      <c r="D1627" s="128"/>
      <c r="E1627" s="17"/>
      <c r="F1627" s="12"/>
      <c r="G1627" s="230"/>
      <c r="H1627" s="12"/>
    </row>
    <row r="1628" spans="2:8" ht="126.75" customHeight="1">
      <c r="B1628" s="10">
        <v>11.6</v>
      </c>
      <c r="C1628" s="16" t="s">
        <v>2008</v>
      </c>
      <c r="D1628" s="128">
        <v>100</v>
      </c>
      <c r="E1628" s="17" t="s">
        <v>2007</v>
      </c>
      <c r="F1628" s="18"/>
      <c r="G1628" s="229"/>
      <c r="H1628" s="12">
        <f>ROUND(D1628*F1628,2)</f>
        <v>0</v>
      </c>
    </row>
    <row r="1629" spans="2:8">
      <c r="B1629" s="10"/>
      <c r="C1629" s="16"/>
      <c r="D1629" s="128"/>
      <c r="E1629" s="17"/>
      <c r="F1629" s="12"/>
      <c r="G1629" s="230"/>
      <c r="H1629" s="12"/>
    </row>
    <row r="1630" spans="2:8">
      <c r="B1630" s="10"/>
      <c r="C1630" s="16"/>
      <c r="D1630" s="128"/>
      <c r="E1630" s="17"/>
      <c r="F1630" s="12"/>
      <c r="G1630" s="230"/>
      <c r="H1630" s="12"/>
    </row>
    <row r="1631" spans="2:8" ht="137.25" customHeight="1">
      <c r="B1631" s="10">
        <v>11.7</v>
      </c>
      <c r="C1631" s="16" t="s">
        <v>2009</v>
      </c>
      <c r="D1631" s="128"/>
      <c r="E1631" s="17"/>
      <c r="F1631" s="12"/>
      <c r="G1631" s="230"/>
      <c r="H1631" s="12"/>
    </row>
    <row r="1632" spans="2:8" ht="64.5" customHeight="1">
      <c r="B1632" s="10" t="s">
        <v>2020</v>
      </c>
      <c r="C1632" s="16" t="s">
        <v>2010</v>
      </c>
      <c r="D1632" s="128">
        <v>33</v>
      </c>
      <c r="E1632" s="17" t="s">
        <v>2007</v>
      </c>
      <c r="F1632" s="18"/>
      <c r="G1632" s="229"/>
      <c r="H1632" s="12">
        <f>ROUND(D1632*F1632,2)</f>
        <v>0</v>
      </c>
    </row>
    <row r="1633" spans="1:8">
      <c r="B1633" s="10"/>
      <c r="C1633" s="16"/>
      <c r="D1633" s="128"/>
      <c r="E1633" s="17"/>
      <c r="F1633" s="12"/>
      <c r="G1633" s="230"/>
      <c r="H1633" s="12"/>
    </row>
    <row r="1634" spans="1:8">
      <c r="B1634" s="10"/>
      <c r="C1634" s="16"/>
      <c r="D1634" s="128"/>
      <c r="E1634" s="17"/>
      <c r="F1634" s="12"/>
      <c r="G1634" s="230"/>
      <c r="H1634" s="12"/>
    </row>
    <row r="1635" spans="1:8" ht="113.25" customHeight="1">
      <c r="B1635" s="10">
        <v>11.8</v>
      </c>
      <c r="C1635" s="16" t="s">
        <v>2011</v>
      </c>
      <c r="D1635" s="128"/>
      <c r="E1635" s="17"/>
      <c r="F1635" s="12"/>
      <c r="G1635" s="230"/>
      <c r="H1635" s="12"/>
    </row>
    <row r="1636" spans="1:8" ht="45">
      <c r="B1636" s="10" t="s">
        <v>2021</v>
      </c>
      <c r="C1636" s="16" t="s">
        <v>2012</v>
      </c>
      <c r="D1636" s="128">
        <v>20</v>
      </c>
      <c r="E1636" s="17" t="s">
        <v>2007</v>
      </c>
      <c r="F1636" s="18"/>
      <c r="G1636" s="229"/>
      <c r="H1636" s="12">
        <f>ROUND(D1636*F1636,2)</f>
        <v>0</v>
      </c>
    </row>
    <row r="1637" spans="1:8">
      <c r="B1637" s="10"/>
      <c r="C1637" s="16"/>
      <c r="D1637" s="128"/>
      <c r="E1637" s="17"/>
      <c r="F1637" s="12"/>
      <c r="G1637" s="230"/>
      <c r="H1637" s="12"/>
    </row>
    <row r="1638" spans="1:8" ht="83.25" customHeight="1">
      <c r="B1638" s="10">
        <v>11.9</v>
      </c>
      <c r="C1638" s="16" t="s">
        <v>2013</v>
      </c>
      <c r="D1638" s="128"/>
      <c r="E1638" s="17"/>
      <c r="F1638" s="12"/>
      <c r="G1638" s="230"/>
      <c r="H1638" s="12"/>
    </row>
    <row r="1639" spans="1:8">
      <c r="B1639" s="10"/>
      <c r="C1639" s="16"/>
      <c r="D1639" s="128"/>
      <c r="E1639" s="17"/>
      <c r="F1639" s="12"/>
      <c r="G1639" s="230"/>
      <c r="H1639" s="12"/>
    </row>
    <row r="1640" spans="1:8">
      <c r="B1640" s="10" t="s">
        <v>2022</v>
      </c>
      <c r="C1640" s="16" t="s">
        <v>2014</v>
      </c>
      <c r="D1640" s="128">
        <v>501</v>
      </c>
      <c r="E1640" s="17" t="s">
        <v>2092</v>
      </c>
      <c r="F1640" s="18"/>
      <c r="G1640" s="229"/>
      <c r="H1640" s="12">
        <f>ROUND(D1640*F1640,2)</f>
        <v>0</v>
      </c>
    </row>
    <row r="1641" spans="1:8">
      <c r="B1641" s="10"/>
      <c r="C1641" s="16"/>
      <c r="D1641" s="128"/>
      <c r="E1641" s="17"/>
      <c r="F1641" s="12"/>
      <c r="G1641" s="230"/>
      <c r="H1641" s="12"/>
    </row>
    <row r="1642" spans="1:8" ht="164.25" customHeight="1">
      <c r="B1642" s="17">
        <v>11.1</v>
      </c>
      <c r="C1642" s="16" t="s">
        <v>2015</v>
      </c>
      <c r="D1642" s="128">
        <v>8</v>
      </c>
      <c r="E1642" s="17" t="s">
        <v>2007</v>
      </c>
      <c r="F1642" s="18"/>
      <c r="G1642" s="229"/>
      <c r="H1642" s="12">
        <f>ROUND(D1642*F1642,2)</f>
        <v>0</v>
      </c>
    </row>
    <row r="1643" spans="1:8">
      <c r="B1643" s="10"/>
      <c r="C1643" s="16"/>
      <c r="D1643" s="128"/>
      <c r="E1643" s="17"/>
      <c r="F1643" s="12"/>
      <c r="G1643" s="230"/>
      <c r="H1643" s="12"/>
    </row>
    <row r="1644" spans="1:8" s="64" customFormat="1">
      <c r="B1644" s="333"/>
      <c r="C1644" s="237" t="s">
        <v>1336</v>
      </c>
      <c r="D1644" s="244"/>
      <c r="E1644" s="334"/>
      <c r="F1644" s="335"/>
      <c r="G1644" s="336"/>
      <c r="H1644" s="337">
        <f>SUM(H1605:H1643)</f>
        <v>0</v>
      </c>
    </row>
    <row r="1645" spans="1:8">
      <c r="B1645" s="77"/>
      <c r="C1645" s="114"/>
      <c r="D1645" s="212"/>
      <c r="E1645" s="77"/>
      <c r="F1645" s="100"/>
      <c r="G1645" s="233"/>
      <c r="H1645" s="100"/>
    </row>
    <row r="1646" spans="1:8">
      <c r="B1646" s="77"/>
      <c r="C1646" s="114"/>
      <c r="D1646" s="212"/>
      <c r="E1646" s="77"/>
      <c r="F1646" s="100"/>
      <c r="G1646" s="233"/>
      <c r="H1646" s="100"/>
    </row>
    <row r="1647" spans="1:8" s="98" customFormat="1">
      <c r="A1647" s="94"/>
      <c r="B1647" s="95">
        <v>12</v>
      </c>
      <c r="C1647" s="96" t="s">
        <v>11</v>
      </c>
      <c r="D1647" s="211"/>
      <c r="E1647" s="95"/>
      <c r="F1647" s="97"/>
      <c r="G1647" s="341"/>
      <c r="H1647" s="97"/>
    </row>
    <row r="1648" spans="1:8">
      <c r="B1648" s="77"/>
      <c r="C1648" s="99" t="s">
        <v>1306</v>
      </c>
      <c r="D1648" s="212"/>
      <c r="E1648" s="77"/>
      <c r="F1648" s="100"/>
      <c r="G1648" s="233"/>
      <c r="H1648" s="100"/>
    </row>
    <row r="1649" spans="2:8" s="64" customFormat="1">
      <c r="B1649" s="306">
        <v>12.1</v>
      </c>
      <c r="C1649" s="237" t="s">
        <v>1307</v>
      </c>
      <c r="D1649" s="305"/>
      <c r="E1649" s="306"/>
      <c r="F1649" s="307"/>
      <c r="G1649" s="343"/>
      <c r="H1649" s="307">
        <f>H1680</f>
        <v>0</v>
      </c>
    </row>
    <row r="1650" spans="2:8" s="64" customFormat="1">
      <c r="B1650" s="306">
        <v>12.2</v>
      </c>
      <c r="C1650" s="237" t="s">
        <v>1267</v>
      </c>
      <c r="D1650" s="305"/>
      <c r="E1650" s="306"/>
      <c r="F1650" s="307"/>
      <c r="G1650" s="343"/>
      <c r="H1650" s="307">
        <f>H1710</f>
        <v>0</v>
      </c>
    </row>
    <row r="1651" spans="2:8" s="64" customFormat="1">
      <c r="B1651" s="306">
        <v>12.3</v>
      </c>
      <c r="C1651" s="237" t="s">
        <v>1291</v>
      </c>
      <c r="D1651" s="305"/>
      <c r="E1651" s="306"/>
      <c r="F1651" s="307"/>
      <c r="G1651" s="343"/>
      <c r="H1651" s="307">
        <f>H1718</f>
        <v>0</v>
      </c>
    </row>
    <row r="1652" spans="2:8" s="64" customFormat="1">
      <c r="B1652" s="306">
        <v>12.4</v>
      </c>
      <c r="C1652" s="237" t="s">
        <v>1308</v>
      </c>
      <c r="D1652" s="305"/>
      <c r="E1652" s="306"/>
      <c r="F1652" s="307"/>
      <c r="G1652" s="343"/>
      <c r="H1652" s="307">
        <f>H1735</f>
        <v>0</v>
      </c>
    </row>
    <row r="1653" spans="2:8" s="64" customFormat="1">
      <c r="B1653" s="306"/>
      <c r="C1653" s="311" t="s">
        <v>19</v>
      </c>
      <c r="D1653" s="305"/>
      <c r="E1653" s="306"/>
      <c r="F1653" s="307"/>
      <c r="G1653" s="343"/>
      <c r="H1653" s="325">
        <f>SUM(H1649:H1652)</f>
        <v>0</v>
      </c>
    </row>
    <row r="1654" spans="2:8">
      <c r="B1654" s="77"/>
      <c r="C1654" s="114"/>
      <c r="D1654" s="212"/>
      <c r="E1654" s="77"/>
      <c r="F1654" s="100"/>
      <c r="G1654" s="233"/>
      <c r="H1654" s="100"/>
    </row>
    <row r="1655" spans="2:8">
      <c r="B1655" s="77">
        <v>12.1</v>
      </c>
      <c r="C1655" s="114" t="s">
        <v>1804</v>
      </c>
      <c r="D1655" s="212"/>
      <c r="E1655" s="77"/>
      <c r="F1655" s="100"/>
      <c r="G1655" s="233"/>
      <c r="H1655" s="100"/>
    </row>
    <row r="1656" spans="2:8">
      <c r="B1656" s="77" t="s">
        <v>2023</v>
      </c>
      <c r="C1656" s="101" t="s">
        <v>1248</v>
      </c>
      <c r="D1656" s="212"/>
      <c r="E1656" s="77"/>
      <c r="F1656" s="100"/>
      <c r="G1656" s="233"/>
      <c r="H1656" s="100"/>
    </row>
    <row r="1657" spans="2:8">
      <c r="B1657" s="77"/>
      <c r="C1657" s="101"/>
      <c r="D1657" s="212"/>
      <c r="E1657" s="77"/>
      <c r="F1657" s="100"/>
      <c r="G1657" s="233"/>
      <c r="H1657" s="100"/>
    </row>
    <row r="1658" spans="2:8" ht="117" customHeight="1">
      <c r="B1658" s="77" t="s">
        <v>2024</v>
      </c>
      <c r="C1658" s="101" t="s">
        <v>1249</v>
      </c>
      <c r="D1658" s="212">
        <v>760</v>
      </c>
      <c r="E1658" s="77" t="s">
        <v>2007</v>
      </c>
      <c r="F1658" s="201"/>
      <c r="G1658" s="342"/>
      <c r="H1658" s="102">
        <f>ROUND(D1658*F1658,2)</f>
        <v>0</v>
      </c>
    </row>
    <row r="1659" spans="2:8">
      <c r="B1659" s="77" t="s">
        <v>2025</v>
      </c>
      <c r="C1659" s="101" t="s">
        <v>2073</v>
      </c>
      <c r="D1659" s="212"/>
      <c r="E1659" s="77"/>
      <c r="F1659" s="100"/>
      <c r="G1659" s="233"/>
      <c r="H1659" s="102"/>
    </row>
    <row r="1660" spans="2:8">
      <c r="B1660" s="77" t="s">
        <v>2026</v>
      </c>
      <c r="C1660" s="101" t="s">
        <v>1250</v>
      </c>
      <c r="D1660" s="212"/>
      <c r="E1660" s="77"/>
      <c r="F1660" s="100"/>
      <c r="G1660" s="233"/>
      <c r="H1660" s="102"/>
    </row>
    <row r="1661" spans="2:8" ht="104.25" customHeight="1">
      <c r="B1661" s="77" t="s">
        <v>2027</v>
      </c>
      <c r="C1661" s="101" t="s">
        <v>1251</v>
      </c>
      <c r="D1661" s="212">
        <v>845</v>
      </c>
      <c r="E1661" s="77" t="s">
        <v>2092</v>
      </c>
      <c r="F1661" s="201"/>
      <c r="G1661" s="342"/>
      <c r="H1661" s="102">
        <f>ROUND(D1661*F1661,2)</f>
        <v>0</v>
      </c>
    </row>
    <row r="1662" spans="2:8">
      <c r="B1662" s="77" t="s">
        <v>2028</v>
      </c>
      <c r="C1662" s="101" t="s">
        <v>2073</v>
      </c>
      <c r="D1662" s="212"/>
      <c r="E1662" s="77"/>
      <c r="F1662" s="100"/>
      <c r="G1662" s="233"/>
      <c r="H1662" s="102"/>
    </row>
    <row r="1663" spans="2:8" ht="187.5" customHeight="1">
      <c r="B1663" s="77" t="s">
        <v>2029</v>
      </c>
      <c r="C1663" s="101" t="s">
        <v>1252</v>
      </c>
      <c r="D1663" s="212">
        <v>670</v>
      </c>
      <c r="E1663" s="77" t="s">
        <v>2007</v>
      </c>
      <c r="F1663" s="201"/>
      <c r="G1663" s="342"/>
      <c r="H1663" s="102">
        <f>ROUND(D1663*F1663,2)</f>
        <v>0</v>
      </c>
    </row>
    <row r="1664" spans="2:8">
      <c r="B1664" s="77" t="s">
        <v>2030</v>
      </c>
      <c r="C1664" s="101" t="s">
        <v>1253</v>
      </c>
      <c r="D1664" s="212"/>
      <c r="E1664" s="77"/>
      <c r="F1664" s="100"/>
      <c r="G1664" s="233"/>
      <c r="H1664" s="102"/>
    </row>
    <row r="1665" spans="2:8">
      <c r="B1665" s="77" t="s">
        <v>2031</v>
      </c>
      <c r="C1665" s="101" t="s">
        <v>1254</v>
      </c>
      <c r="D1665" s="212">
        <v>845</v>
      </c>
      <c r="E1665" s="77" t="s">
        <v>2092</v>
      </c>
      <c r="F1665" s="201"/>
      <c r="G1665" s="342"/>
      <c r="H1665" s="102">
        <f>ROUND(D1665*F1665,2)</f>
        <v>0</v>
      </c>
    </row>
    <row r="1666" spans="2:8">
      <c r="B1666" s="77" t="s">
        <v>2032</v>
      </c>
      <c r="C1666" s="101" t="s">
        <v>1255</v>
      </c>
      <c r="D1666" s="212"/>
      <c r="E1666" s="77"/>
      <c r="F1666" s="100"/>
      <c r="G1666" s="233"/>
      <c r="H1666" s="102"/>
    </row>
    <row r="1667" spans="2:8">
      <c r="B1667" s="77" t="s">
        <v>2033</v>
      </c>
      <c r="C1667" s="101" t="s">
        <v>1256</v>
      </c>
      <c r="D1667" s="212">
        <v>845</v>
      </c>
      <c r="E1667" s="77" t="s">
        <v>2092</v>
      </c>
      <c r="F1667" s="201"/>
      <c r="G1667" s="342"/>
      <c r="H1667" s="102">
        <f>ROUND(D1667*F1667,2)</f>
        <v>0</v>
      </c>
    </row>
    <row r="1668" spans="2:8">
      <c r="B1668" s="77" t="s">
        <v>2034</v>
      </c>
      <c r="C1668" s="101" t="s">
        <v>2073</v>
      </c>
      <c r="D1668" s="212"/>
      <c r="E1668" s="77"/>
      <c r="F1668" s="100"/>
      <c r="G1668" s="233"/>
      <c r="H1668" s="102"/>
    </row>
    <row r="1669" spans="2:8">
      <c r="B1669" s="77" t="s">
        <v>2035</v>
      </c>
      <c r="C1669" s="101" t="s">
        <v>1257</v>
      </c>
      <c r="D1669" s="212"/>
      <c r="E1669" s="77"/>
      <c r="F1669" s="100"/>
      <c r="G1669" s="233"/>
      <c r="H1669" s="102"/>
    </row>
    <row r="1670" spans="2:8" ht="45">
      <c r="B1670" s="77" t="s">
        <v>2036</v>
      </c>
      <c r="C1670" s="101" t="s">
        <v>1258</v>
      </c>
      <c r="D1670" s="212">
        <v>450</v>
      </c>
      <c r="E1670" s="77" t="s">
        <v>2007</v>
      </c>
      <c r="F1670" s="201"/>
      <c r="G1670" s="342"/>
      <c r="H1670" s="102">
        <f>ROUND(D1670*F1670,2)</f>
        <v>0</v>
      </c>
    </row>
    <row r="1671" spans="2:8" ht="30">
      <c r="B1671" s="77" t="s">
        <v>2037</v>
      </c>
      <c r="C1671" s="101" t="s">
        <v>1259</v>
      </c>
      <c r="D1671" s="212">
        <v>450</v>
      </c>
      <c r="E1671" s="77" t="s">
        <v>2007</v>
      </c>
      <c r="F1671" s="201"/>
      <c r="G1671" s="342"/>
      <c r="H1671" s="102">
        <f>ROUND(D1671*F1671,2)</f>
        <v>0</v>
      </c>
    </row>
    <row r="1672" spans="2:8" ht="90">
      <c r="B1672" s="77" t="s">
        <v>2038</v>
      </c>
      <c r="C1672" s="101" t="s">
        <v>1260</v>
      </c>
      <c r="D1672" s="212"/>
      <c r="E1672" s="77"/>
      <c r="F1672" s="100"/>
      <c r="G1672" s="233"/>
      <c r="H1672" s="102"/>
    </row>
    <row r="1673" spans="2:8">
      <c r="B1673" s="77" t="s">
        <v>2039</v>
      </c>
      <c r="C1673" s="101" t="s">
        <v>1261</v>
      </c>
      <c r="D1673" s="212">
        <v>30</v>
      </c>
      <c r="E1673" s="77" t="s">
        <v>211</v>
      </c>
      <c r="F1673" s="201"/>
      <c r="G1673" s="342"/>
      <c r="H1673" s="102">
        <f>ROUND(D1673*F1673,2)</f>
        <v>0</v>
      </c>
    </row>
    <row r="1674" spans="2:8" ht="30">
      <c r="B1674" s="77" t="s">
        <v>2040</v>
      </c>
      <c r="C1674" s="101" t="s">
        <v>1262</v>
      </c>
      <c r="D1674" s="212">
        <v>45</v>
      </c>
      <c r="E1674" s="77" t="s">
        <v>2092</v>
      </c>
      <c r="F1674" s="201"/>
      <c r="G1674" s="342"/>
      <c r="H1674" s="102">
        <f>ROUND(D1674*F1674,2)</f>
        <v>0</v>
      </c>
    </row>
    <row r="1675" spans="2:8">
      <c r="B1675" s="77" t="s">
        <v>2041</v>
      </c>
      <c r="C1675" s="101" t="s">
        <v>2073</v>
      </c>
      <c r="D1675" s="212"/>
      <c r="E1675" s="77"/>
      <c r="F1675" s="100"/>
      <c r="G1675" s="233"/>
      <c r="H1675" s="102"/>
    </row>
    <row r="1676" spans="2:8" ht="30">
      <c r="B1676" s="77" t="s">
        <v>2042</v>
      </c>
      <c r="C1676" s="101" t="s">
        <v>1263</v>
      </c>
      <c r="D1676" s="212">
        <v>165</v>
      </c>
      <c r="E1676" s="77" t="s">
        <v>2092</v>
      </c>
      <c r="F1676" s="201"/>
      <c r="G1676" s="342"/>
      <c r="H1676" s="102">
        <f>ROUND(D1676*F1676,2)</f>
        <v>0</v>
      </c>
    </row>
    <row r="1677" spans="2:8" ht="45">
      <c r="B1677" s="77" t="s">
        <v>2043</v>
      </c>
      <c r="C1677" s="101" t="s">
        <v>1264</v>
      </c>
      <c r="D1677" s="212">
        <v>450</v>
      </c>
      <c r="E1677" s="77" t="s">
        <v>2007</v>
      </c>
      <c r="F1677" s="201"/>
      <c r="G1677" s="342"/>
      <c r="H1677" s="102">
        <f>ROUND(D1677*F1677,2)</f>
        <v>0</v>
      </c>
    </row>
    <row r="1678" spans="2:8">
      <c r="B1678" s="77" t="s">
        <v>2044</v>
      </c>
      <c r="C1678" s="101" t="s">
        <v>1265</v>
      </c>
      <c r="D1678" s="212"/>
      <c r="E1678" s="77"/>
      <c r="F1678" s="100"/>
      <c r="G1678" s="233"/>
      <c r="H1678" s="102"/>
    </row>
    <row r="1679" spans="2:8" ht="50.25" customHeight="1">
      <c r="B1679" s="77" t="s">
        <v>2045</v>
      </c>
      <c r="C1679" s="101" t="s">
        <v>1266</v>
      </c>
      <c r="D1679" s="212">
        <v>875</v>
      </c>
      <c r="E1679" s="77" t="s">
        <v>2092</v>
      </c>
      <c r="F1679" s="201"/>
      <c r="G1679" s="342"/>
      <c r="H1679" s="102">
        <f>ROUND(D1679*F1679,2)</f>
        <v>0</v>
      </c>
    </row>
    <row r="1680" spans="2:8" s="64" customFormat="1">
      <c r="B1680" s="306"/>
      <c r="C1680" s="338" t="s">
        <v>19</v>
      </c>
      <c r="D1680" s="305"/>
      <c r="E1680" s="306"/>
      <c r="F1680" s="307"/>
      <c r="G1680" s="343"/>
      <c r="H1680" s="252">
        <f>SUM(H1658:H1679)</f>
        <v>0</v>
      </c>
    </row>
    <row r="1681" spans="2:8">
      <c r="B1681" s="77">
        <v>12.2</v>
      </c>
      <c r="C1681" s="101" t="s">
        <v>1267</v>
      </c>
      <c r="D1681" s="212"/>
      <c r="E1681" s="77"/>
      <c r="F1681" s="100"/>
      <c r="G1681" s="233"/>
      <c r="H1681" s="102"/>
    </row>
    <row r="1682" spans="2:8">
      <c r="B1682" s="77" t="s">
        <v>2046</v>
      </c>
      <c r="C1682" s="101" t="s">
        <v>1268</v>
      </c>
      <c r="D1682" s="212"/>
      <c r="E1682" s="77"/>
      <c r="F1682" s="100"/>
      <c r="G1682" s="233"/>
      <c r="H1682" s="102"/>
    </row>
    <row r="1683" spans="2:8" ht="30">
      <c r="B1683" s="77"/>
      <c r="C1683" s="101" t="s">
        <v>1269</v>
      </c>
      <c r="D1683" s="212">
        <v>300</v>
      </c>
      <c r="E1683" s="77" t="s">
        <v>2007</v>
      </c>
      <c r="F1683" s="201"/>
      <c r="G1683" s="342"/>
      <c r="H1683" s="102">
        <f>ROUND(D1683*F1683,2)</f>
        <v>0</v>
      </c>
    </row>
    <row r="1684" spans="2:8">
      <c r="B1684" s="77" t="s">
        <v>2047</v>
      </c>
      <c r="C1684" s="101" t="s">
        <v>1270</v>
      </c>
      <c r="D1684" s="212"/>
      <c r="E1684" s="77"/>
      <c r="F1684" s="100"/>
      <c r="G1684" s="233"/>
      <c r="H1684" s="102"/>
    </row>
    <row r="1685" spans="2:8" ht="45">
      <c r="B1685" s="77"/>
      <c r="C1685" s="101" t="s">
        <v>1271</v>
      </c>
      <c r="D1685" s="212">
        <v>150</v>
      </c>
      <c r="E1685" s="108" t="s">
        <v>2007</v>
      </c>
      <c r="F1685" s="201"/>
      <c r="G1685" s="342"/>
      <c r="H1685" s="102">
        <f>ROUND(D1685*F1685,2)</f>
        <v>0</v>
      </c>
    </row>
    <row r="1686" spans="2:8">
      <c r="B1686" s="77" t="s">
        <v>2048</v>
      </c>
      <c r="C1686" s="101" t="s">
        <v>1272</v>
      </c>
      <c r="D1686" s="212"/>
      <c r="E1686" s="77"/>
      <c r="F1686" s="100"/>
      <c r="G1686" s="233"/>
      <c r="H1686" s="102"/>
    </row>
    <row r="1687" spans="2:8" ht="81.75" customHeight="1">
      <c r="B1687" s="77" t="s">
        <v>2049</v>
      </c>
      <c r="C1687" s="101" t="s">
        <v>1273</v>
      </c>
      <c r="D1687" s="212"/>
      <c r="E1687" s="77"/>
      <c r="F1687" s="100"/>
      <c r="G1687" s="233"/>
      <c r="H1687" s="102"/>
    </row>
    <row r="1688" spans="2:8">
      <c r="B1688" s="77" t="s">
        <v>2050</v>
      </c>
      <c r="C1688" s="101" t="s">
        <v>2073</v>
      </c>
      <c r="D1688" s="212"/>
      <c r="E1688" s="77"/>
      <c r="F1688" s="100"/>
      <c r="G1688" s="233"/>
      <c r="H1688" s="102"/>
    </row>
    <row r="1689" spans="2:8">
      <c r="B1689" s="77" t="s">
        <v>2051</v>
      </c>
      <c r="C1689" s="101" t="s">
        <v>2073</v>
      </c>
      <c r="D1689" s="212"/>
      <c r="E1689" s="77"/>
      <c r="F1689" s="100"/>
      <c r="G1689" s="233"/>
      <c r="H1689" s="102"/>
    </row>
    <row r="1690" spans="2:8">
      <c r="B1690" s="77" t="s">
        <v>2052</v>
      </c>
      <c r="C1690" s="101" t="s">
        <v>1274</v>
      </c>
      <c r="D1690" s="212">
        <v>230</v>
      </c>
      <c r="E1690" s="77" t="s">
        <v>2092</v>
      </c>
      <c r="F1690" s="201"/>
      <c r="G1690" s="342"/>
      <c r="H1690" s="102">
        <f>ROUND(D1690*F1690,2)</f>
        <v>0</v>
      </c>
    </row>
    <row r="1691" spans="2:8">
      <c r="B1691" s="77" t="s">
        <v>2053</v>
      </c>
      <c r="C1691" s="101" t="s">
        <v>2073</v>
      </c>
      <c r="D1691" s="212"/>
      <c r="E1691" s="77"/>
      <c r="F1691" s="100"/>
      <c r="G1691" s="233"/>
      <c r="H1691" s="102"/>
    </row>
    <row r="1692" spans="2:8">
      <c r="B1692" s="77" t="s">
        <v>2054</v>
      </c>
      <c r="C1692" s="101" t="s">
        <v>1275</v>
      </c>
      <c r="D1692" s="212">
        <v>130</v>
      </c>
      <c r="E1692" s="77" t="s">
        <v>2092</v>
      </c>
      <c r="F1692" s="201"/>
      <c r="G1692" s="342"/>
      <c r="H1692" s="102">
        <f>ROUND(D1692*F1692,2)</f>
        <v>0</v>
      </c>
    </row>
    <row r="1693" spans="2:8" ht="124.5" customHeight="1">
      <c r="B1693" s="77" t="s">
        <v>2055</v>
      </c>
      <c r="C1693" s="101" t="s">
        <v>1276</v>
      </c>
      <c r="D1693" s="212">
        <v>1500</v>
      </c>
      <c r="E1693" s="77" t="s">
        <v>2092</v>
      </c>
      <c r="F1693" s="201"/>
      <c r="G1693" s="342"/>
      <c r="H1693" s="102">
        <f>ROUND(D1693*F1693,2)</f>
        <v>0</v>
      </c>
    </row>
    <row r="1694" spans="2:8" ht="132" customHeight="1">
      <c r="B1694" s="77" t="s">
        <v>2056</v>
      </c>
      <c r="C1694" s="101" t="s">
        <v>1277</v>
      </c>
      <c r="D1694" s="212">
        <v>350</v>
      </c>
      <c r="E1694" s="77" t="s">
        <v>2092</v>
      </c>
      <c r="F1694" s="201"/>
      <c r="G1694" s="342"/>
      <c r="H1694" s="102">
        <f>ROUND(D1694*F1694,2)</f>
        <v>0</v>
      </c>
    </row>
    <row r="1695" spans="2:8">
      <c r="B1695" s="77" t="s">
        <v>2057</v>
      </c>
      <c r="C1695" s="101" t="s">
        <v>1278</v>
      </c>
      <c r="D1695" s="212"/>
      <c r="E1695" s="77"/>
      <c r="F1695" s="100"/>
      <c r="G1695" s="233"/>
      <c r="H1695" s="102"/>
    </row>
    <row r="1696" spans="2:8" ht="183" customHeight="1">
      <c r="B1696" s="77" t="s">
        <v>2058</v>
      </c>
      <c r="C1696" s="101" t="s">
        <v>1279</v>
      </c>
      <c r="D1696" s="212">
        <v>165</v>
      </c>
      <c r="E1696" s="77" t="s">
        <v>2007</v>
      </c>
      <c r="F1696" s="201"/>
      <c r="G1696" s="342"/>
      <c r="H1696" s="102">
        <f t="shared" ref="H1696:H1702" si="20">ROUND(D1696*F1696,2)</f>
        <v>0</v>
      </c>
    </row>
    <row r="1697" spans="2:8">
      <c r="B1697" s="77" t="s">
        <v>2059</v>
      </c>
      <c r="C1697" s="101" t="s">
        <v>2073</v>
      </c>
      <c r="D1697" s="212"/>
      <c r="E1697" s="77"/>
      <c r="F1697" s="147"/>
      <c r="G1697" s="344"/>
      <c r="H1697" s="102"/>
    </row>
    <row r="1698" spans="2:8" ht="30">
      <c r="B1698" s="77" t="s">
        <v>2060</v>
      </c>
      <c r="C1698" s="101" t="s">
        <v>1280</v>
      </c>
      <c r="D1698" s="212">
        <v>350</v>
      </c>
      <c r="E1698" s="77" t="s">
        <v>2092</v>
      </c>
      <c r="F1698" s="201"/>
      <c r="G1698" s="342"/>
      <c r="H1698" s="102">
        <f t="shared" si="20"/>
        <v>0</v>
      </c>
    </row>
    <row r="1699" spans="2:8">
      <c r="B1699" s="77" t="s">
        <v>2061</v>
      </c>
      <c r="C1699" s="101" t="s">
        <v>1805</v>
      </c>
      <c r="D1699" s="212">
        <v>140</v>
      </c>
      <c r="E1699" s="77" t="s">
        <v>211</v>
      </c>
      <c r="F1699" s="201"/>
      <c r="G1699" s="342"/>
      <c r="H1699" s="102">
        <f t="shared" si="20"/>
        <v>0</v>
      </c>
    </row>
    <row r="1700" spans="2:8">
      <c r="B1700" s="77" t="s">
        <v>2062</v>
      </c>
      <c r="C1700" s="101" t="s">
        <v>1281</v>
      </c>
      <c r="D1700" s="212">
        <v>25</v>
      </c>
      <c r="E1700" s="77" t="s">
        <v>211</v>
      </c>
      <c r="F1700" s="201"/>
      <c r="G1700" s="342"/>
      <c r="H1700" s="102">
        <f t="shared" si="20"/>
        <v>0</v>
      </c>
    </row>
    <row r="1701" spans="2:8">
      <c r="B1701" s="77" t="s">
        <v>2063</v>
      </c>
      <c r="C1701" s="101" t="s">
        <v>1282</v>
      </c>
      <c r="D1701" s="212">
        <v>45</v>
      </c>
      <c r="E1701" s="77" t="s">
        <v>2092</v>
      </c>
      <c r="F1701" s="201"/>
      <c r="G1701" s="342"/>
      <c r="H1701" s="102">
        <f t="shared" si="20"/>
        <v>0</v>
      </c>
    </row>
    <row r="1702" spans="2:8">
      <c r="B1702" s="77" t="s">
        <v>2064</v>
      </c>
      <c r="C1702" s="101" t="s">
        <v>1283</v>
      </c>
      <c r="D1702" s="212">
        <v>160</v>
      </c>
      <c r="E1702" s="77" t="s">
        <v>2092</v>
      </c>
      <c r="F1702" s="201"/>
      <c r="G1702" s="342"/>
      <c r="H1702" s="102">
        <f t="shared" si="20"/>
        <v>0</v>
      </c>
    </row>
    <row r="1703" spans="2:8">
      <c r="B1703" s="77" t="s">
        <v>2057</v>
      </c>
      <c r="C1703" s="101" t="s">
        <v>1284</v>
      </c>
      <c r="D1703" s="212"/>
      <c r="E1703" s="77"/>
      <c r="F1703" s="100"/>
      <c r="G1703" s="233"/>
      <c r="H1703" s="102"/>
    </row>
    <row r="1704" spans="2:8" ht="147.75" customHeight="1">
      <c r="B1704" s="77" t="s">
        <v>2058</v>
      </c>
      <c r="C1704" s="101" t="s">
        <v>1285</v>
      </c>
      <c r="D1704" s="212"/>
      <c r="E1704" s="77"/>
      <c r="F1704" s="100"/>
      <c r="G1704" s="233"/>
      <c r="H1704" s="102"/>
    </row>
    <row r="1705" spans="2:8">
      <c r="B1705" s="77" t="s">
        <v>2059</v>
      </c>
      <c r="C1705" s="101" t="s">
        <v>1286</v>
      </c>
      <c r="D1705" s="212">
        <v>30</v>
      </c>
      <c r="E1705" s="77" t="s">
        <v>211</v>
      </c>
      <c r="F1705" s="201"/>
      <c r="G1705" s="342"/>
      <c r="H1705" s="102">
        <f>ROUND(D1705*F1705,2)</f>
        <v>0</v>
      </c>
    </row>
    <row r="1706" spans="2:8">
      <c r="B1706" s="77" t="s">
        <v>2060</v>
      </c>
      <c r="C1706" s="101" t="s">
        <v>1287</v>
      </c>
      <c r="D1706" s="212"/>
      <c r="E1706" s="77"/>
      <c r="F1706" s="100"/>
      <c r="G1706" s="233"/>
      <c r="H1706" s="102"/>
    </row>
    <row r="1707" spans="2:8">
      <c r="B1707" s="77" t="s">
        <v>2061</v>
      </c>
      <c r="C1707" s="101" t="s">
        <v>1288</v>
      </c>
      <c r="D1707" s="212">
        <v>10</v>
      </c>
      <c r="E1707" s="77" t="s">
        <v>211</v>
      </c>
      <c r="F1707" s="201"/>
      <c r="G1707" s="342"/>
      <c r="H1707" s="102">
        <f>ROUND(D1707*F1707,2)</f>
        <v>0</v>
      </c>
    </row>
    <row r="1708" spans="2:8">
      <c r="B1708" s="77" t="s">
        <v>2062</v>
      </c>
      <c r="C1708" s="101" t="s">
        <v>1289</v>
      </c>
      <c r="D1708" s="212">
        <v>10</v>
      </c>
      <c r="E1708" s="77" t="s">
        <v>211</v>
      </c>
      <c r="F1708" s="201"/>
      <c r="G1708" s="342"/>
      <c r="H1708" s="102">
        <f>ROUND(D1708*F1708,2)</f>
        <v>0</v>
      </c>
    </row>
    <row r="1709" spans="2:8">
      <c r="B1709" s="77" t="s">
        <v>2063</v>
      </c>
      <c r="C1709" s="101" t="s">
        <v>1290</v>
      </c>
      <c r="D1709" s="212">
        <v>12</v>
      </c>
      <c r="E1709" s="77" t="s">
        <v>211</v>
      </c>
      <c r="F1709" s="201"/>
      <c r="G1709" s="342"/>
      <c r="H1709" s="102">
        <f>ROUND(D1709*F1709,2)</f>
        <v>0</v>
      </c>
    </row>
    <row r="1710" spans="2:8" s="64" customFormat="1">
      <c r="B1710" s="306"/>
      <c r="C1710" s="338" t="s">
        <v>19</v>
      </c>
      <c r="D1710" s="305"/>
      <c r="E1710" s="306"/>
      <c r="F1710" s="307"/>
      <c r="G1710" s="343"/>
      <c r="H1710" s="252">
        <f>SUM(H1683:H1709)</f>
        <v>0</v>
      </c>
    </row>
    <row r="1711" spans="2:8">
      <c r="B1711" s="77">
        <v>12.3</v>
      </c>
      <c r="C1711" s="101" t="s">
        <v>1291</v>
      </c>
      <c r="D1711" s="212"/>
      <c r="E1711" s="77"/>
      <c r="F1711" s="100"/>
      <c r="G1711" s="233"/>
      <c r="H1711" s="102"/>
    </row>
    <row r="1712" spans="2:8">
      <c r="B1712" s="77" t="s">
        <v>1998</v>
      </c>
      <c r="C1712" s="101" t="s">
        <v>2073</v>
      </c>
      <c r="D1712" s="212"/>
      <c r="E1712" s="77"/>
      <c r="F1712" s="100"/>
      <c r="G1712" s="233"/>
      <c r="H1712" s="102"/>
    </row>
    <row r="1713" spans="2:8">
      <c r="B1713" s="77"/>
      <c r="C1713" s="101" t="s">
        <v>2073</v>
      </c>
      <c r="D1713" s="212"/>
      <c r="E1713" s="77"/>
      <c r="F1713" s="100"/>
      <c r="G1713" s="233"/>
      <c r="H1713" s="102"/>
    </row>
    <row r="1714" spans="2:8">
      <c r="B1714" s="77" t="s">
        <v>2000</v>
      </c>
      <c r="C1714" s="101" t="s">
        <v>2073</v>
      </c>
      <c r="D1714" s="212"/>
      <c r="E1714" s="77"/>
      <c r="F1714" s="100"/>
      <c r="G1714" s="233"/>
      <c r="H1714" s="102"/>
    </row>
    <row r="1715" spans="2:8">
      <c r="B1715" s="77"/>
      <c r="C1715" s="101" t="s">
        <v>2073</v>
      </c>
      <c r="D1715" s="212"/>
      <c r="E1715" s="77"/>
      <c r="F1715" s="100"/>
      <c r="G1715" s="233"/>
      <c r="H1715" s="102"/>
    </row>
    <row r="1716" spans="2:8">
      <c r="B1716" s="77" t="s">
        <v>2002</v>
      </c>
      <c r="C1716" s="101" t="s">
        <v>1292</v>
      </c>
      <c r="D1716" s="212"/>
      <c r="E1716" s="77"/>
      <c r="F1716" s="100"/>
      <c r="G1716" s="233"/>
      <c r="H1716" s="102"/>
    </row>
    <row r="1717" spans="2:8" ht="50.25" customHeight="1">
      <c r="B1717" s="77"/>
      <c r="C1717" s="101" t="s">
        <v>1293</v>
      </c>
      <c r="D1717" s="212">
        <v>850</v>
      </c>
      <c r="E1717" s="77" t="s">
        <v>2092</v>
      </c>
      <c r="F1717" s="201"/>
      <c r="G1717" s="342"/>
      <c r="H1717" s="102">
        <f>ROUND(D1717*F1717,2)</f>
        <v>0</v>
      </c>
    </row>
    <row r="1718" spans="2:8" s="64" customFormat="1">
      <c r="B1718" s="306"/>
      <c r="C1718" s="338" t="s">
        <v>19</v>
      </c>
      <c r="D1718" s="305"/>
      <c r="E1718" s="306"/>
      <c r="F1718" s="307"/>
      <c r="G1718" s="343"/>
      <c r="H1718" s="252">
        <f>SUM(H1712:H1717)</f>
        <v>0</v>
      </c>
    </row>
    <row r="1719" spans="2:8">
      <c r="B1719" s="77">
        <v>12.4</v>
      </c>
      <c r="C1719" s="101" t="s">
        <v>1806</v>
      </c>
      <c r="D1719" s="212"/>
      <c r="E1719" s="77"/>
      <c r="F1719" s="100"/>
      <c r="G1719" s="233"/>
      <c r="H1719" s="102"/>
    </row>
    <row r="1720" spans="2:8" ht="29.25" customHeight="1">
      <c r="B1720" s="77" t="s">
        <v>2065</v>
      </c>
      <c r="C1720" s="101" t="s">
        <v>1294</v>
      </c>
      <c r="D1720" s="212"/>
      <c r="E1720" s="77"/>
      <c r="F1720" s="100"/>
      <c r="G1720" s="233"/>
      <c r="H1720" s="102"/>
    </row>
    <row r="1721" spans="2:8">
      <c r="B1721" s="77"/>
      <c r="C1721" s="101" t="s">
        <v>1295</v>
      </c>
      <c r="D1721" s="212">
        <v>30</v>
      </c>
      <c r="E1721" s="77" t="s">
        <v>2092</v>
      </c>
      <c r="F1721" s="201"/>
      <c r="G1721" s="342"/>
      <c r="H1721" s="102">
        <f>ROUND(D1721*F1721,2)</f>
        <v>0</v>
      </c>
    </row>
    <row r="1722" spans="2:8" ht="30">
      <c r="B1722" s="77" t="s">
        <v>2066</v>
      </c>
      <c r="C1722" s="101" t="s">
        <v>1296</v>
      </c>
      <c r="D1722" s="212"/>
      <c r="E1722" s="77"/>
      <c r="F1722" s="100"/>
      <c r="G1722" s="233"/>
      <c r="H1722" s="102"/>
    </row>
    <row r="1723" spans="2:8">
      <c r="B1723" s="77"/>
      <c r="C1723" s="101" t="s">
        <v>1295</v>
      </c>
      <c r="D1723" s="212">
        <v>30</v>
      </c>
      <c r="E1723" s="77" t="s">
        <v>2092</v>
      </c>
      <c r="F1723" s="201"/>
      <c r="G1723" s="342"/>
      <c r="H1723" s="102">
        <f>ROUND(D1723*F1723,2)</f>
        <v>0</v>
      </c>
    </row>
    <row r="1724" spans="2:8">
      <c r="B1724" s="77" t="s">
        <v>2067</v>
      </c>
      <c r="C1724" s="101" t="s">
        <v>1297</v>
      </c>
      <c r="D1724" s="212"/>
      <c r="E1724" s="77"/>
      <c r="F1724" s="100"/>
      <c r="G1724" s="233"/>
      <c r="H1724" s="102"/>
    </row>
    <row r="1725" spans="2:8">
      <c r="B1725" s="77"/>
      <c r="C1725" s="101" t="s">
        <v>1295</v>
      </c>
      <c r="D1725" s="212">
        <v>350</v>
      </c>
      <c r="E1725" s="77" t="s">
        <v>1422</v>
      </c>
      <c r="F1725" s="201"/>
      <c r="G1725" s="342"/>
      <c r="H1725" s="102">
        <f>ROUND(D1725*F1725,2)</f>
        <v>0</v>
      </c>
    </row>
    <row r="1726" spans="2:8">
      <c r="B1726" s="77" t="s">
        <v>2068</v>
      </c>
      <c r="C1726" s="101" t="s">
        <v>1298</v>
      </c>
      <c r="D1726" s="212"/>
      <c r="E1726" s="77"/>
      <c r="F1726" s="100"/>
      <c r="G1726" s="233"/>
      <c r="H1726" s="102"/>
    </row>
    <row r="1727" spans="2:8">
      <c r="B1727" s="77"/>
      <c r="C1727" s="101" t="s">
        <v>1295</v>
      </c>
      <c r="D1727" s="212">
        <v>30</v>
      </c>
      <c r="E1727" s="77" t="s">
        <v>2092</v>
      </c>
      <c r="F1727" s="201"/>
      <c r="G1727" s="342"/>
      <c r="H1727" s="102">
        <f>ROUND(D1727*F1727,2)</f>
        <v>0</v>
      </c>
    </row>
    <row r="1728" spans="2:8">
      <c r="B1728" s="77" t="s">
        <v>2069</v>
      </c>
      <c r="C1728" s="101" t="s">
        <v>1299</v>
      </c>
      <c r="D1728" s="212"/>
      <c r="E1728" s="77"/>
      <c r="F1728" s="100"/>
      <c r="G1728" s="233"/>
      <c r="H1728" s="102"/>
    </row>
    <row r="1729" spans="2:8" ht="198" customHeight="1">
      <c r="B1729" s="77"/>
      <c r="C1729" s="101" t="s">
        <v>1300</v>
      </c>
      <c r="D1729" s="212"/>
      <c r="E1729" s="77"/>
      <c r="F1729" s="100"/>
      <c r="G1729" s="233"/>
      <c r="H1729" s="102"/>
    </row>
    <row r="1730" spans="2:8">
      <c r="B1730" s="77" t="s">
        <v>2070</v>
      </c>
      <c r="C1730" s="101" t="s">
        <v>1301</v>
      </c>
      <c r="D1730" s="212">
        <v>230</v>
      </c>
      <c r="E1730" s="77" t="s">
        <v>2092</v>
      </c>
      <c r="F1730" s="201"/>
      <c r="G1730" s="342"/>
      <c r="H1730" s="102">
        <f>ROUND(D1730*F1730,2)</f>
        <v>0</v>
      </c>
    </row>
    <row r="1731" spans="2:8">
      <c r="B1731" s="77" t="s">
        <v>2071</v>
      </c>
      <c r="C1731" s="101" t="s">
        <v>1302</v>
      </c>
      <c r="D1731" s="212"/>
      <c r="E1731" s="77"/>
      <c r="F1731" s="100"/>
      <c r="G1731" s="233"/>
      <c r="H1731" s="102"/>
    </row>
    <row r="1732" spans="2:8" ht="90.75" customHeight="1">
      <c r="B1732" s="77"/>
      <c r="C1732" s="101" t="s">
        <v>1303</v>
      </c>
      <c r="D1732" s="212">
        <v>270</v>
      </c>
      <c r="E1732" s="77" t="s">
        <v>2092</v>
      </c>
      <c r="F1732" s="201"/>
      <c r="G1732" s="342"/>
      <c r="H1732" s="102">
        <f>ROUND(D1732*F1732,2)</f>
        <v>0</v>
      </c>
    </row>
    <row r="1733" spans="2:8">
      <c r="B1733" s="77" t="s">
        <v>2072</v>
      </c>
      <c r="C1733" s="101" t="s">
        <v>1304</v>
      </c>
      <c r="D1733" s="212"/>
      <c r="E1733" s="108"/>
      <c r="F1733" s="100"/>
      <c r="G1733" s="233"/>
      <c r="H1733" s="102"/>
    </row>
    <row r="1734" spans="2:8" ht="90" customHeight="1">
      <c r="B1734" s="77"/>
      <c r="C1734" s="101" t="s">
        <v>1305</v>
      </c>
      <c r="D1734" s="212">
        <v>50</v>
      </c>
      <c r="E1734" s="77" t="s">
        <v>2092</v>
      </c>
      <c r="F1734" s="201"/>
      <c r="G1734" s="342"/>
      <c r="H1734" s="102">
        <f>ROUND(D1734*F1734,2)</f>
        <v>0</v>
      </c>
    </row>
    <row r="1735" spans="2:8" s="64" customFormat="1">
      <c r="B1735" s="306"/>
      <c r="C1735" s="338" t="s">
        <v>19</v>
      </c>
      <c r="D1735" s="307"/>
      <c r="E1735" s="306"/>
      <c r="F1735" s="307"/>
      <c r="G1735" s="343"/>
      <c r="H1735" s="325">
        <f>SUM(H1721:H1734)</f>
        <v>0</v>
      </c>
    </row>
    <row r="1736" spans="2:8">
      <c r="B1736" s="109"/>
      <c r="C1736" s="105"/>
      <c r="D1736" s="100"/>
      <c r="E1736" s="77"/>
      <c r="F1736" s="100"/>
      <c r="G1736" s="233"/>
      <c r="H1736" s="100"/>
    </row>
    <row r="1737" spans="2:8" s="64" customFormat="1">
      <c r="B1737" s="306"/>
      <c r="C1737" s="299" t="s">
        <v>1807</v>
      </c>
      <c r="D1737" s="307"/>
      <c r="E1737" s="306"/>
      <c r="F1737" s="307"/>
      <c r="G1737" s="343"/>
      <c r="H1737" s="325">
        <f>H1735+H1718+H1710+H1680</f>
        <v>0</v>
      </c>
    </row>
    <row r="1738" spans="2:8">
      <c r="B1738" s="193"/>
      <c r="C1738" s="194"/>
      <c r="D1738" s="195"/>
      <c r="E1738" s="196"/>
      <c r="F1738" s="195"/>
      <c r="G1738" s="345"/>
      <c r="H1738" s="195"/>
    </row>
    <row r="1739" spans="2:8" ht="15.75">
      <c r="B1739" s="193"/>
      <c r="C1739" s="207" t="s">
        <v>2095</v>
      </c>
      <c r="D1739" s="361">
        <f>H31</f>
        <v>0</v>
      </c>
      <c r="E1739" s="362"/>
      <c r="F1739" s="362"/>
      <c r="G1739" s="362"/>
      <c r="H1739" s="363"/>
    </row>
    <row r="1740" spans="2:8" ht="15.75">
      <c r="B1740" s="193"/>
      <c r="C1740" s="207" t="s">
        <v>2096</v>
      </c>
      <c r="D1740" s="364"/>
      <c r="E1740" s="365"/>
      <c r="F1740" s="365"/>
      <c r="G1740" s="365"/>
      <c r="H1740" s="366"/>
    </row>
    <row r="1741" spans="2:8">
      <c r="B1741" s="204"/>
      <c r="C1741" s="208"/>
      <c r="D1741" s="205"/>
      <c r="E1741" s="206"/>
      <c r="F1741" s="205"/>
      <c r="G1741" s="346"/>
      <c r="H1741" s="205"/>
    </row>
    <row r="1742" spans="2:8">
      <c r="B1742" s="204"/>
      <c r="C1742" s="208"/>
      <c r="D1742" s="205"/>
      <c r="E1742" s="206"/>
      <c r="F1742" s="205"/>
      <c r="G1742" s="346"/>
      <c r="H1742" s="205"/>
    </row>
    <row r="1743" spans="2:8">
      <c r="B1743" s="204"/>
      <c r="C1743" s="208"/>
      <c r="D1743" s="205"/>
      <c r="E1743" s="206"/>
      <c r="F1743" s="205"/>
      <c r="G1743" s="346"/>
      <c r="H1743" s="205"/>
    </row>
    <row r="1744" spans="2:8" ht="234.75" customHeight="1">
      <c r="B1744" s="209" t="s">
        <v>1196</v>
      </c>
      <c r="C1744" s="210" t="s">
        <v>2097</v>
      </c>
      <c r="D1744" s="205"/>
      <c r="E1744" s="206"/>
      <c r="F1744" s="205"/>
      <c r="G1744" s="346"/>
      <c r="H1744" s="205"/>
    </row>
  </sheetData>
  <sheetProtection password="C4AA" sheet="1" selectLockedCells="1"/>
  <mergeCells count="33">
    <mergeCell ref="B33:H33"/>
    <mergeCell ref="C24:G24"/>
    <mergeCell ref="C25:G25"/>
    <mergeCell ref="C26:G26"/>
    <mergeCell ref="C21:G21"/>
    <mergeCell ref="C29:G29"/>
    <mergeCell ref="C31:G31"/>
    <mergeCell ref="C28:G28"/>
    <mergeCell ref="C22:G22"/>
    <mergeCell ref="D1739:H1739"/>
    <mergeCell ref="D1740:H1740"/>
    <mergeCell ref="B1:H1"/>
    <mergeCell ref="B2:H2"/>
    <mergeCell ref="B3:H3"/>
    <mergeCell ref="C16:G16"/>
    <mergeCell ref="C17:G17"/>
    <mergeCell ref="C10:G10"/>
    <mergeCell ref="C18:G18"/>
    <mergeCell ref="C19:G19"/>
    <mergeCell ref="B4:H4"/>
    <mergeCell ref="B5:H5"/>
    <mergeCell ref="C12:G12"/>
    <mergeCell ref="C11:G11"/>
    <mergeCell ref="C7:G7"/>
    <mergeCell ref="C8:G8"/>
    <mergeCell ref="C9:G9"/>
    <mergeCell ref="C13:G13"/>
    <mergeCell ref="C14:G14"/>
    <mergeCell ref="C15:G15"/>
    <mergeCell ref="C30:G30"/>
    <mergeCell ref="C27:G27"/>
    <mergeCell ref="C23:G23"/>
    <mergeCell ref="C20:G20"/>
  </mergeCells>
  <conditionalFormatting sqref="E1605:E1643 C347 E347 D345:E346">
    <cfRule type="cellIs" dxfId="0" priority="12" stopIfTrue="1" operator="equal">
      <formula>0</formula>
    </cfRule>
  </conditionalFormatting>
  <pageMargins left="0.62992125984251968" right="0.39370078740157483" top="0.74803149606299213" bottom="0.74803149606299213" header="0.31496062992125984" footer="0.31496062992125984"/>
  <pageSetup paperSize="9" scale="66" fitToHeight="500" orientation="landscape" horizontalDpi="300" verticalDpi="300" r:id="rId1"/>
  <headerFooter>
    <oddFooter>&amp;RSHEET &amp;P   OF  &amp;N</oddFooter>
  </headerFooter>
  <rowBreaks count="66" manualBreakCount="66">
    <brk id="32" min="1" max="7" man="1"/>
    <brk id="82" min="1" max="7" man="1"/>
    <brk id="108" min="1" max="7" man="1"/>
    <brk id="132" min="1" max="7" man="1"/>
    <brk id="145" min="1" max="7" man="1"/>
    <brk id="155" min="1" max="7" man="1"/>
    <brk id="175" min="1" max="7" man="1"/>
    <brk id="187" min="1" max="7" man="1"/>
    <brk id="279" min="1" max="7" man="1"/>
    <brk id="300" min="1" max="7" man="1"/>
    <brk id="343" min="1" max="7" man="1"/>
    <brk id="351" min="1" max="7" man="1"/>
    <brk id="396" min="1" max="7" man="1"/>
    <brk id="445" min="1" max="7" man="1"/>
    <brk id="477" min="1" max="7" man="1"/>
    <brk id="499" min="1" max="7" man="1"/>
    <brk id="528" min="1" max="7" man="1"/>
    <brk id="586" min="1" max="7" man="1"/>
    <brk id="615" min="1" max="7" man="1"/>
    <brk id="647" min="1" max="7" man="1"/>
    <brk id="672" min="1" max="7" man="1"/>
    <brk id="692" min="1" max="7" man="1"/>
    <brk id="741" min="1" max="7" man="1"/>
    <brk id="759" min="1" max="7" man="1"/>
    <brk id="770" min="1" max="7" man="1"/>
    <brk id="802" min="1" max="7" man="1"/>
    <brk id="826" min="1" max="7" man="1"/>
    <brk id="852" min="1" max="7" man="1"/>
    <brk id="868" min="1" max="7" man="1"/>
    <brk id="881" min="1" max="7" man="1"/>
    <brk id="898" min="1" max="7" man="1"/>
    <brk id="905" min="1" max="7" man="1"/>
    <brk id="924" min="1" max="7" man="1"/>
    <brk id="954" min="1" max="7" man="1"/>
    <brk id="980" min="1" max="7" man="1"/>
    <brk id="996" min="1" max="7" man="1"/>
    <brk id="1012" min="1" max="7" man="1"/>
    <brk id="1037" min="1" max="7" man="1"/>
    <brk id="1063" min="1" max="7" man="1"/>
    <brk id="1096" min="1" max="7" man="1"/>
    <brk id="1121" min="1" max="7" man="1"/>
    <brk id="1150" min="1" max="7" man="1"/>
    <brk id="1172" min="1" max="7" man="1"/>
    <brk id="1186" min="1" max="7" man="1"/>
    <brk id="1207" min="1" max="7" man="1"/>
    <brk id="1226" min="1" max="7" man="1"/>
    <brk id="1253" min="1" max="7" man="1"/>
    <brk id="1268" min="1" max="7" man="1"/>
    <brk id="1291" min="1" max="7" man="1"/>
    <brk id="1313" min="1" max="7" man="1"/>
    <brk id="1327" min="1" max="7" man="1"/>
    <brk id="1343" min="1" max="7" man="1"/>
    <brk id="1363" min="1" max="7" man="1"/>
    <brk id="1376" min="1" max="7" man="1"/>
    <brk id="1404" min="1" max="7" man="1"/>
    <brk id="1422" min="1" max="7" man="1"/>
    <brk id="1447" min="1" max="7" man="1"/>
    <brk id="1465" min="1" max="7" man="1"/>
    <brk id="1494" min="1" max="7" man="1"/>
    <brk id="1518" min="1" max="7" man="1"/>
    <brk id="1543" min="1" max="7" man="1"/>
    <brk id="1596" min="1" max="7" man="1"/>
    <brk id="1644" min="1" max="7" man="1"/>
    <brk id="1663" min="1" max="7" man="1"/>
    <brk id="1707" min="1" max="7" man="1"/>
    <brk id="1737"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TCE Consulting Engineers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107972</dc:creator>
  <cp:lastModifiedBy>Jain</cp:lastModifiedBy>
  <cp:lastPrinted>2016-03-17T15:44:52Z</cp:lastPrinted>
  <dcterms:created xsi:type="dcterms:W3CDTF">2016-03-07T04:32:28Z</dcterms:created>
  <dcterms:modified xsi:type="dcterms:W3CDTF">2016-06-30T11:59:06Z</dcterms:modified>
</cp:coreProperties>
</file>